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Book\Site_download_materials\ADEs_Index_Model\"/>
    </mc:Choice>
  </mc:AlternateContent>
  <xr:revisionPtr revIDLastSave="0" documentId="13_ncr:1_{0DD265F4-6B2F-4B3F-856D-E34C682FC8B4}" xr6:coauthVersionLast="45" xr6:coauthVersionMax="45" xr10:uidLastSave="{00000000-0000-0000-0000-000000000000}"/>
  <bookViews>
    <workbookView xWindow="-110" yWindow="-110" windowWidth="19420" windowHeight="10420" firstSheet="2" activeTab="3" xr2:uid="{A22972A9-BBD7-4BD2-9BBB-6D0E7691E200}"/>
  </bookViews>
  <sheets>
    <sheet name="Tab 1 ADEs Index Calc Instruct" sheetId="30" r:id="rId1"/>
    <sheet name="Tab 2 ADEs Index Dimensions" sheetId="1" r:id="rId2"/>
    <sheet name="Tab 3 ADEs Index Radar Chart" sheetId="28" r:id="rId3"/>
    <sheet name="Tab 4 ADEs Index Aggregate Calc" sheetId="31" r:id="rId4"/>
    <sheet name="Tab 5 ADEs Index Time Analysis" sheetId="9" r:id="rId5"/>
    <sheet name="Tab 6 Purpose Value System" sheetId="17" r:id="rId6"/>
    <sheet name="Tab 7 Strategic Choices" sheetId="18" r:id="rId7"/>
    <sheet name="Tab 8 Performance Management" sheetId="19" r:id="rId8"/>
    <sheet name="Tab 9 Customer Centricity" sheetId="20" r:id="rId9"/>
    <sheet name="Tab 10 People and Leadership" sheetId="21" r:id="rId10"/>
    <sheet name="Tab 11 Enterprise Architecture" sheetId="22" r:id="rId11"/>
    <sheet name="Sheet1" sheetId="29" r:id="rId12"/>
  </sheets>
  <definedNames>
    <definedName name="_xlnm.Print_Area" localSheetId="0">'Tab 1 ADEs Index Calc Instruct'!$A$1:$V$44</definedName>
    <definedName name="_xlnm.Print_Area" localSheetId="9">'Tab 10 People and Leadership'!$A$1:$L$40</definedName>
    <definedName name="_xlnm.Print_Area" localSheetId="10">'Tab 11 Enterprise Architecture'!$A$1:$L$40</definedName>
    <definedName name="_xlnm.Print_Area" localSheetId="1">'Tab 2 ADEs Index Dimensions'!$A$1:$G$35</definedName>
    <definedName name="_xlnm.Print_Area" localSheetId="2">'Tab 3 ADEs Index Radar Chart'!$A$1:$Q$22</definedName>
    <definedName name="_xlnm.Print_Area" localSheetId="3">'Tab 4 ADEs Index Aggregate Calc'!$A$1:$F$24</definedName>
    <definedName name="_xlnm.Print_Area" localSheetId="4">'Tab 5 ADEs Index Time Analysis'!$A$1:$Q$21</definedName>
    <definedName name="_xlnm.Print_Area" localSheetId="5">'Tab 6 Purpose Value System'!$B$33:$J$62</definedName>
    <definedName name="_xlnm.Print_Area" localSheetId="6">'Tab 7 Strategic Choices'!$A$1:$K$40</definedName>
    <definedName name="_xlnm.Print_Area" localSheetId="7">'Tab 8 Performance Management'!$A$1:$M$27</definedName>
    <definedName name="_xlnm.Print_Area" localSheetId="8">'Tab 9 Customer Centricity'!$A$1:$L$34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8" l="1"/>
  <c r="C9" i="31" l="1"/>
  <c r="C10" i="31"/>
  <c r="C11" i="31"/>
  <c r="C12" i="31"/>
  <c r="C13" i="31"/>
  <c r="C8" i="31"/>
  <c r="F73" i="22" l="1"/>
  <c r="J69" i="22"/>
  <c r="J71" i="22" s="1"/>
  <c r="I69" i="22"/>
  <c r="I71" i="22" s="1"/>
  <c r="H69" i="22"/>
  <c r="H71" i="22" s="1"/>
  <c r="G69" i="22"/>
  <c r="G71" i="22" s="1"/>
  <c r="F69" i="22"/>
  <c r="F74" i="21"/>
  <c r="J70" i="21"/>
  <c r="J72" i="21" s="1"/>
  <c r="I70" i="21"/>
  <c r="H70" i="21"/>
  <c r="H72" i="21" s="1"/>
  <c r="G70" i="21"/>
  <c r="G72" i="21" s="1"/>
  <c r="F70" i="21"/>
  <c r="F72" i="21" s="1"/>
  <c r="F61" i="20"/>
  <c r="J57" i="20"/>
  <c r="J59" i="20" s="1"/>
  <c r="I57" i="20"/>
  <c r="I59" i="20" s="1"/>
  <c r="H57" i="20"/>
  <c r="H59" i="20" s="1"/>
  <c r="G57" i="20"/>
  <c r="G59" i="20" s="1"/>
  <c r="F57" i="20"/>
  <c r="F47" i="19"/>
  <c r="J43" i="19"/>
  <c r="J45" i="19" s="1"/>
  <c r="I43" i="19"/>
  <c r="I45" i="19" s="1"/>
  <c r="H43" i="19"/>
  <c r="H45" i="19" s="1"/>
  <c r="G43" i="19"/>
  <c r="G45" i="19" s="1"/>
  <c r="F43" i="19"/>
  <c r="F73" i="18"/>
  <c r="J69" i="18"/>
  <c r="J71" i="18" s="1"/>
  <c r="I69" i="18"/>
  <c r="I71" i="18" s="1"/>
  <c r="H69" i="18"/>
  <c r="H71" i="18" s="1"/>
  <c r="G69" i="18"/>
  <c r="G71" i="18" s="1"/>
  <c r="F69" i="18"/>
  <c r="F57" i="17"/>
  <c r="J53" i="17"/>
  <c r="J55" i="17" s="1"/>
  <c r="I53" i="17"/>
  <c r="I55" i="17" s="1"/>
  <c r="H53" i="17"/>
  <c r="H55" i="17" s="1"/>
  <c r="G53" i="17"/>
  <c r="G55" i="17" s="1"/>
  <c r="F53" i="17"/>
  <c r="F77" i="22" l="1"/>
  <c r="F51" i="19"/>
  <c r="F45" i="19"/>
  <c r="F59" i="20"/>
  <c r="F65" i="20"/>
  <c r="F71" i="18"/>
  <c r="F72" i="18" s="1"/>
  <c r="F75" i="18" s="1"/>
  <c r="F77" i="18"/>
  <c r="F55" i="17"/>
  <c r="F56" i="17" s="1"/>
  <c r="F59" i="17" s="1"/>
  <c r="F61" i="17"/>
  <c r="F71" i="22"/>
  <c r="F72" i="22" s="1"/>
  <c r="F75" i="22" s="1"/>
  <c r="I72" i="21"/>
  <c r="F73" i="21" s="1"/>
  <c r="F76" i="21" s="1"/>
  <c r="F78" i="21"/>
  <c r="F60" i="20"/>
  <c r="F63" i="20" s="1"/>
  <c r="F46" i="19"/>
  <c r="F49" i="19" s="1"/>
  <c r="B13" i="31" l="1"/>
  <c r="B13" i="28"/>
  <c r="B12" i="31"/>
  <c r="B12" i="28"/>
  <c r="B11" i="31"/>
  <c r="B11" i="28"/>
  <c r="B10" i="31"/>
  <c r="B10" i="28"/>
  <c r="B9" i="31"/>
  <c r="B9" i="28"/>
  <c r="B8" i="31"/>
  <c r="B8" i="28"/>
  <c r="F35" i="22"/>
  <c r="J31" i="22"/>
  <c r="I31" i="22"/>
  <c r="I33" i="22" s="1"/>
  <c r="H31" i="22"/>
  <c r="H33" i="22" s="1"/>
  <c r="G31" i="22"/>
  <c r="G33" i="22" s="1"/>
  <c r="F31" i="22"/>
  <c r="F33" i="22" s="1"/>
  <c r="F36" i="21"/>
  <c r="J32" i="21"/>
  <c r="J34" i="21" s="1"/>
  <c r="I32" i="21"/>
  <c r="I34" i="21" s="1"/>
  <c r="H32" i="21"/>
  <c r="H34" i="21" s="1"/>
  <c r="G32" i="21"/>
  <c r="G34" i="21" s="1"/>
  <c r="F32" i="21"/>
  <c r="F29" i="20"/>
  <c r="J25" i="20"/>
  <c r="J27" i="20" s="1"/>
  <c r="I25" i="20"/>
  <c r="I27" i="20" s="1"/>
  <c r="H25" i="20"/>
  <c r="H27" i="20" s="1"/>
  <c r="G25" i="20"/>
  <c r="G27" i="20" s="1"/>
  <c r="F25" i="20"/>
  <c r="F22" i="19"/>
  <c r="J18" i="19"/>
  <c r="J20" i="19" s="1"/>
  <c r="I18" i="19"/>
  <c r="I20" i="19" s="1"/>
  <c r="H18" i="19"/>
  <c r="H20" i="19" s="1"/>
  <c r="G18" i="19"/>
  <c r="G20" i="19" s="1"/>
  <c r="F18" i="19"/>
  <c r="F35" i="18"/>
  <c r="G31" i="18"/>
  <c r="G33" i="18" s="1"/>
  <c r="H31" i="18"/>
  <c r="H33" i="18" s="1"/>
  <c r="I31" i="18"/>
  <c r="I33" i="18" s="1"/>
  <c r="J31" i="18"/>
  <c r="J33" i="18" s="1"/>
  <c r="F31" i="18"/>
  <c r="B15" i="31" l="1"/>
  <c r="F33" i="18"/>
  <c r="F39" i="18"/>
  <c r="F34" i="21"/>
  <c r="F40" i="21"/>
  <c r="F33" i="20"/>
  <c r="F27" i="20"/>
  <c r="F28" i="20" s="1"/>
  <c r="F31" i="20" s="1"/>
  <c r="F20" i="19"/>
  <c r="F21" i="19" s="1"/>
  <c r="F24" i="19" s="1"/>
  <c r="F26" i="19"/>
  <c r="J33" i="22"/>
  <c r="F34" i="22" s="1"/>
  <c r="F37" i="22" s="1"/>
  <c r="F39" i="22"/>
  <c r="F35" i="21"/>
  <c r="F38" i="21" s="1"/>
  <c r="F34" i="18"/>
  <c r="F37" i="18" s="1"/>
  <c r="F27" i="17"/>
  <c r="J23" i="17"/>
  <c r="J25" i="17" s="1"/>
  <c r="I23" i="17"/>
  <c r="I25" i="17" s="1"/>
  <c r="H23" i="17"/>
  <c r="H25" i="17" s="1"/>
  <c r="G23" i="17"/>
  <c r="F23" i="17"/>
  <c r="F25" i="17" s="1"/>
  <c r="G25" i="17" l="1"/>
  <c r="F26" i="17" s="1"/>
  <c r="F29" i="17" s="1"/>
  <c r="F31" i="17"/>
  <c r="D13" i="31"/>
  <c r="C13" i="28"/>
  <c r="D12" i="31"/>
  <c r="C12" i="28"/>
  <c r="D11" i="31"/>
  <c r="C11" i="28"/>
  <c r="D10" i="31"/>
  <c r="C10" i="28"/>
  <c r="D9" i="31"/>
  <c r="C9" i="28"/>
  <c r="D8" i="31" l="1"/>
  <c r="D15" i="31" s="1"/>
</calcChain>
</file>

<file path=xl/sharedStrings.xml><?xml version="1.0" encoding="utf-8"?>
<sst xmlns="http://schemas.openxmlformats.org/spreadsheetml/2006/main" count="680" uniqueCount="332">
  <si>
    <t>Vision</t>
  </si>
  <si>
    <t>Values</t>
  </si>
  <si>
    <t>Strategy Management</t>
  </si>
  <si>
    <t>Business Model</t>
  </si>
  <si>
    <t xml:space="preserve">Value Proposition </t>
  </si>
  <si>
    <t>Ecosystem</t>
  </si>
  <si>
    <t xml:space="preserve">Statement </t>
  </si>
  <si>
    <t>disagree</t>
  </si>
  <si>
    <t>Disagree</t>
  </si>
  <si>
    <t>Neutral</t>
  </si>
  <si>
    <t>Agree</t>
  </si>
  <si>
    <t>agree</t>
  </si>
  <si>
    <t>Answers - Likert Scale</t>
  </si>
  <si>
    <t>BTC Building Blocks</t>
  </si>
  <si>
    <t>Strategic Choices</t>
  </si>
  <si>
    <t xml:space="preserve">Current State </t>
  </si>
  <si>
    <t>Target State (Year 3)</t>
  </si>
  <si>
    <t>Intermediate Year 1</t>
  </si>
  <si>
    <t>Intermediate Year 2</t>
  </si>
  <si>
    <t>Question #</t>
  </si>
  <si>
    <t>PV1</t>
  </si>
  <si>
    <t>PV2</t>
  </si>
  <si>
    <t>PV3</t>
  </si>
  <si>
    <t>PV4</t>
  </si>
  <si>
    <t>PV5</t>
  </si>
  <si>
    <t>PV6</t>
  </si>
  <si>
    <t>PV7</t>
  </si>
  <si>
    <t>PV8</t>
  </si>
  <si>
    <t>PV9</t>
  </si>
  <si>
    <t>PV10</t>
  </si>
  <si>
    <t>Strongly</t>
  </si>
  <si>
    <t>ST1</t>
  </si>
  <si>
    <t>ST2</t>
  </si>
  <si>
    <t>ST3</t>
  </si>
  <si>
    <t>ST4</t>
  </si>
  <si>
    <t>ST5</t>
  </si>
  <si>
    <t>ST6</t>
  </si>
  <si>
    <t>ST7</t>
  </si>
  <si>
    <t>ST8</t>
  </si>
  <si>
    <t>ST9</t>
  </si>
  <si>
    <t>ST10</t>
  </si>
  <si>
    <t>ST11</t>
  </si>
  <si>
    <t>ST12</t>
  </si>
  <si>
    <t>ST13</t>
  </si>
  <si>
    <t>ST14</t>
  </si>
  <si>
    <t>ST15</t>
  </si>
  <si>
    <t>ST16</t>
  </si>
  <si>
    <t>ST17</t>
  </si>
  <si>
    <r>
      <t xml:space="preserve">ADE Index Model - </t>
    </r>
    <r>
      <rPr>
        <b/>
        <i/>
        <u/>
        <sz val="14"/>
        <color theme="1"/>
        <rFont val="Calibri"/>
        <family val="2"/>
        <scheme val="minor"/>
      </rPr>
      <t>Performance Management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</si>
  <si>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t>PM1</t>
  </si>
  <si>
    <t>PM2</t>
  </si>
  <si>
    <t>PM3</t>
  </si>
  <si>
    <t>PM4</t>
  </si>
  <si>
    <t>PM5</t>
  </si>
  <si>
    <t>PM6</t>
  </si>
  <si>
    <t>CC1</t>
  </si>
  <si>
    <t>CC2</t>
  </si>
  <si>
    <t>CC3</t>
  </si>
  <si>
    <t>CC4</t>
  </si>
  <si>
    <t>CC5</t>
  </si>
  <si>
    <t>CC6</t>
  </si>
  <si>
    <t>CC7</t>
  </si>
  <si>
    <t>CC8</t>
  </si>
  <si>
    <t>CC9</t>
  </si>
  <si>
    <t>PL1</t>
  </si>
  <si>
    <t>PL2</t>
  </si>
  <si>
    <t>PL3</t>
  </si>
  <si>
    <t>PL5</t>
  </si>
  <si>
    <t>PL4</t>
  </si>
  <si>
    <t>PL6</t>
  </si>
  <si>
    <t>PL7</t>
  </si>
  <si>
    <t>PL8</t>
  </si>
  <si>
    <t>PL9</t>
  </si>
  <si>
    <t>PL10</t>
  </si>
  <si>
    <t>PL11</t>
  </si>
  <si>
    <t>PL12</t>
  </si>
  <si>
    <t>PL13</t>
  </si>
  <si>
    <t>EA1</t>
  </si>
  <si>
    <t>EA2</t>
  </si>
  <si>
    <t>EA3</t>
  </si>
  <si>
    <t>EA4</t>
  </si>
  <si>
    <t>EA5</t>
  </si>
  <si>
    <t>EA6</t>
  </si>
  <si>
    <t>EA7</t>
  </si>
  <si>
    <t>EA9</t>
  </si>
  <si>
    <t>EA12</t>
  </si>
  <si>
    <t>EA8</t>
  </si>
  <si>
    <t>EA10</t>
  </si>
  <si>
    <t>EA11</t>
  </si>
  <si>
    <t>Purpose</t>
  </si>
  <si>
    <t>Target State</t>
  </si>
  <si>
    <t>Performance accountability has been established for the metrics in the corporate / BU / key functional level scorecards</t>
  </si>
  <si>
    <t xml:space="preserve">Customer experience will be actively measured in real-time and managed </t>
  </si>
  <si>
    <t>Customer-related metrics will be measured at all levels of the organization</t>
  </si>
  <si>
    <t>Balanced Scorecard</t>
  </si>
  <si>
    <t>Performance Mgmt Framework</t>
  </si>
  <si>
    <t>CX-driven Metrics and Insights</t>
  </si>
  <si>
    <t>Customer Journeys / Processes</t>
  </si>
  <si>
    <t>Culture and Behaviors</t>
  </si>
  <si>
    <t>Capabilities and Reward Systems</t>
  </si>
  <si>
    <t>Innovation Capabilities</t>
  </si>
  <si>
    <t>Leadership Competencies</t>
  </si>
  <si>
    <t>Business Architecture</t>
  </si>
  <si>
    <t>Application Architecture</t>
  </si>
  <si>
    <t>Data Architecture</t>
  </si>
  <si>
    <t>Technology Architecture</t>
  </si>
  <si>
    <t>Current State ADEs Index</t>
  </si>
  <si>
    <t>Target State ADEs Index</t>
  </si>
  <si>
    <t>ADEs Index Dimension</t>
  </si>
  <si>
    <t>ADEs Index Model - Dimensions and BTC Building Blocks</t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</si>
  <si>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Purpose and Value System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</si>
  <si>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Strategic Choices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</si>
  <si>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Customer Centricity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</si>
  <si>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People and Leadership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</si>
  <si>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r>
      <t xml:space="preserve">ADEs Index Model - </t>
    </r>
    <r>
      <rPr>
        <b/>
        <i/>
        <u/>
        <sz val="14"/>
        <color theme="1"/>
        <rFont val="Calibri"/>
        <family val="2"/>
        <scheme val="minor"/>
      </rPr>
      <t>Enterprise Architecture</t>
    </r>
    <r>
      <rPr>
        <b/>
        <i/>
        <sz val="14"/>
        <color theme="1"/>
        <rFont val="Calibri"/>
        <family val="2"/>
        <scheme val="minor"/>
      </rPr>
      <t xml:space="preserve"> Dimension  </t>
    </r>
  </si>
  <si>
    <t/>
  </si>
  <si>
    <t>Operating Model &amp; Organization Design</t>
  </si>
  <si>
    <t>Performance Management Framework</t>
  </si>
  <si>
    <t>Weighted Score each Likert Category</t>
  </si>
  <si>
    <t>Answer Count</t>
  </si>
  <si>
    <t xml:space="preserve">Maximum Score </t>
  </si>
  <si>
    <t>Weight Factors eack Likert Category</t>
  </si>
  <si>
    <t>Purpose and Value System</t>
  </si>
  <si>
    <t>Performance Management</t>
  </si>
  <si>
    <t>Customer Centricity</t>
  </si>
  <si>
    <t>People and Leadership</t>
  </si>
  <si>
    <t>Enterprise Architecture</t>
  </si>
  <si>
    <t>Purpose and Value system</t>
  </si>
  <si>
    <t>The target purpose of the organization is very bold / aspirational.</t>
  </si>
  <si>
    <t>The target purpose of the organization is inclusive by addressing various types of stakeholders.</t>
  </si>
  <si>
    <t>The target purpose of the organization will be a key factor to retain and to attract talent.</t>
  </si>
  <si>
    <t>The target purpose of the organization will be a key factor for customers to prefer us over other competitors.</t>
  </si>
  <si>
    <t>The organization has a clear vision of where it plans to be within the next 3 to 5 years.</t>
  </si>
  <si>
    <t>The people of the organization will find the vision to be inspiring and they will easily embrace it.</t>
  </si>
  <si>
    <t>The target spoused values properly reflect the multi-stakeholder, collaborative and innovative orientation of the organization.</t>
  </si>
  <si>
    <t>Employees will be comfortable to make difficult decisions by themselves based on the values of the organization.</t>
  </si>
  <si>
    <t>The organization and the overall market will perceive the new vision to be bold an credible.</t>
  </si>
  <si>
    <t>The new strategy management process is robust, formalized and it has a well defined cadence.</t>
  </si>
  <si>
    <t>Strategic objectives have been well defined at corporate and BU / key functional levels.</t>
  </si>
  <si>
    <t>In the target state, management will review the validity / relevance of the strategy at least twice a year.</t>
  </si>
  <si>
    <t>The target business model of the organization is clear and fully embraced by the senior management team.</t>
  </si>
  <si>
    <t>The target business model will be a differentiating factor in the organization's ability to compete in the marketplace.</t>
  </si>
  <si>
    <t>The target state business model creates sizeable network effects for the organization.</t>
  </si>
  <si>
    <t>Clear operating model choices have been made with respect to the degree of integration and centralization of business processes.</t>
  </si>
  <si>
    <t>The target operating model has been designed to allow for a dynamic and fast reallocation of resources as market conditions change.</t>
  </si>
  <si>
    <t>The target organization has clearly defined the role it will play in the selected ecosystem(s).</t>
  </si>
  <si>
    <t>The target organization relies on the ecosystem(s) of partners for all non-core capabilities.</t>
  </si>
  <si>
    <t>The target organization will be actively scanning the marketplace to bring in additional partners to their ecosystem(s).</t>
  </si>
  <si>
    <t>Organizational units / departments have been designed to effectively collaborate in the execution of end-to-end cross-functional processes.</t>
  </si>
  <si>
    <t>The target organization has clearly defined the ecosystem(s) of partners it engages with to meet customer and organizational needs.</t>
  </si>
  <si>
    <t>At Corporate and BU levels, there is a good balance in the adoption of lagging and leading metrics.</t>
  </si>
  <si>
    <t>The organization has defined a well balanced set of target metrics at corporate level and it strongly aligns with the organizational priorities/objectives.</t>
  </si>
  <si>
    <t xml:space="preserve">Customer-oriented metrics are well reflected in both the Corporate and BU level scorecards </t>
  </si>
  <si>
    <t>A robust performance management framework was designed and the appropriate cadence defined at all levels of the organization.</t>
  </si>
  <si>
    <t>Electronic dashboards will be implemented at all levels of the organization for performance management on real-time and near real-time basis.</t>
  </si>
  <si>
    <t>The organization has clearly defined its target value proposition for each key customer segment.</t>
  </si>
  <si>
    <t>The value proposition embedded in the new business model is compelling and uniquely differentiates the organization from its competitors.</t>
  </si>
  <si>
    <t>The target state organization will not compete on prices but primarily on the basis of a great customer experience.</t>
  </si>
  <si>
    <t>Internally and externally-generated customer data will be widely shared and the larger organization will be skilled (i.e., citizen data scientists) to analyze data and to generate insights.</t>
  </si>
  <si>
    <t>Key target state customer journeys have been selected and conceptually defined.</t>
  </si>
  <si>
    <t>The senior leadership team is fully committed to foster a generative culture within the organization.</t>
  </si>
  <si>
    <t>The senior leadership team has defined the desired behaviors across the organization and it is fully committed to demonstrate these behaviors.</t>
  </si>
  <si>
    <t>The organizational model for innovation has been clearly defined and fully supported by the senior leadership team.</t>
  </si>
  <si>
    <t>The leadership team sees innovation as a key capability of the target organization.</t>
  </si>
  <si>
    <t>PL14</t>
  </si>
  <si>
    <t>A robust innovation process has been conceptually defined to facilitate the generation and experimentation of new ideas.</t>
  </si>
  <si>
    <t>Senior leaders will be trusted by the people of the organization at all levels.</t>
  </si>
  <si>
    <t>Leaders at all levels of the organization will be committed to being approachable, transparent and coaches of the people of the organization.</t>
  </si>
  <si>
    <t>The senior leadership team is committed to embrace a style that refuses "command and control."</t>
  </si>
  <si>
    <t>There has been a clear definition of the portfolio of products and services to be offered across the different BU's and geographies where the enterprise operates.</t>
  </si>
  <si>
    <t>Data is largely recognized by senior management as a key organization asset and formally managed as such.</t>
  </si>
  <si>
    <t>A robust Data Governance Program will be implemented, including policies, procedures and formal definition of data owners and data stewards.</t>
  </si>
  <si>
    <t>The target organization is flat and there is no duplication of roles or excessive amount of supervisory / management layers.</t>
  </si>
  <si>
    <t>Cross-functional and self-organizing agile-type teams will be strongly encouraged across the organization.</t>
  </si>
  <si>
    <t>Roles and responsibilities for the target state organization, as well as results accountability are clearly defined and there is no ambiguity.</t>
  </si>
  <si>
    <t xml:space="preserve">Psychological safety will be prevalent in the organization and associates will feel comfortable to speak up at anytime. </t>
  </si>
  <si>
    <t>Skills and capabilities for differentiation and competitive advantage were identified for the target state organization.</t>
  </si>
  <si>
    <t>Reward systems in the target state organization also focus on intrinsic motivation factors.</t>
  </si>
  <si>
    <t>The target organization will have mechanisms to consistently prioritize resources and funding to these key capabilities.</t>
  </si>
  <si>
    <t>Reward systems in the target state organization have been designed to foster cross-unit collaboration, innovation and experimentation.</t>
  </si>
  <si>
    <t>Reward systems in the target state organization have been designed to prioritize and enterprise-view of the business priorities.</t>
  </si>
  <si>
    <t>Reward systems in the target state organization recognize people not only for meeting their business plan goals but also for building or enhancing of organizational capabilities</t>
  </si>
  <si>
    <t>PL15</t>
  </si>
  <si>
    <t>PL16</t>
  </si>
  <si>
    <t>PL17</t>
  </si>
  <si>
    <t>There has been a clear definition of the portfolio of products and services enabled by these capabilities.</t>
  </si>
  <si>
    <t>Target differentiated capabilities have been formally defined, as well as their enabled value streams.</t>
  </si>
  <si>
    <t>Robust traceability mechanisms will be in place to ensure the initiatives across the different areas within the organization to support the strategy of the organization.</t>
  </si>
  <si>
    <t>There is a strong shared understanding about the target state enterprise blueprint and how business objectives will be attained.</t>
  </si>
  <si>
    <t>The target organization has largely adopted service-oriented and/or microservices architectures for increased flexibility and agility.</t>
  </si>
  <si>
    <t>The target organization has committed to largely embrace DevOps principles and practices.</t>
  </si>
  <si>
    <t>The organization will have the capability to deliver many releases per day, if needed.</t>
  </si>
  <si>
    <t>The target organization will use a majority of its infra-structure capacity via cloud-based deployment models.</t>
  </si>
  <si>
    <t>EA13</t>
  </si>
  <si>
    <t>The target organization will extensively use SaaS and PaaS cloud-based models.</t>
  </si>
  <si>
    <t>Current State</t>
  </si>
  <si>
    <t>Even in difficult circumstances, corporate values are the primary cornestone of management decisions.</t>
  </si>
  <si>
    <t>The new strategy of the organization is clear / unambiguous, especially around where not to play.</t>
  </si>
  <si>
    <t>Data will be widely shared and easily available across the organization in a "single version of the truth" way.</t>
  </si>
  <si>
    <t>Security is managed holistically (i.e., both internally and externally-oriented) and the organization has defined the supporting policy, standards and procedures.</t>
  </si>
  <si>
    <t>ADEs Index - Dimensions</t>
  </si>
  <si>
    <t>ADEs Dimension</t>
  </si>
  <si>
    <t>ADEs Index - Calculation Instructions</t>
  </si>
  <si>
    <t>Time</t>
  </si>
  <si>
    <t>Actual Aggregate ADEs Index</t>
  </si>
  <si>
    <t>Forecast Aggregate ADEs Index</t>
  </si>
  <si>
    <r>
      <t xml:space="preserve">ADEs Index - Temporal Analysis </t>
    </r>
    <r>
      <rPr>
        <b/>
        <i/>
        <sz val="12"/>
        <color theme="1"/>
        <rFont val="Calibri"/>
        <family val="2"/>
        <scheme val="minor"/>
      </rPr>
      <t>(comparing target state and current state)</t>
    </r>
  </si>
  <si>
    <r>
      <t xml:space="preserve">ADEs Index - Purpose and Value System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</si>
  <si>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r>
      <t xml:space="preserve">ADEs Index - Strategic Choices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</si>
  <si>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r>
      <t xml:space="preserve">ADEs Index - Performance Management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</si>
  <si>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r>
      <t xml:space="preserve">ADEs Index - Customer Centricity Scoring / Calculation  </t>
    </r>
    <r>
      <rPr>
        <b/>
        <i/>
        <sz val="12"/>
        <color theme="1"/>
        <rFont val="Calibri"/>
        <family val="2"/>
        <scheme val="minor"/>
      </rPr>
      <t>(target state and current state)</t>
    </r>
  </si>
  <si>
    <t>ADEs Index - People and Leadership Scoring / Calculation  (target state and current state)</t>
  </si>
  <si>
    <t>ADEs Index - Enterprise Architecture Scoring / Calculation  (target state and current state)</t>
  </si>
  <si>
    <t>Target State ADEs Index - Purpose and Value System Dimension</t>
  </si>
  <si>
    <t>Current State ADEs Index - Purpose and Value System Dimension</t>
  </si>
  <si>
    <t>Current State ADEs Index - Strategic Choices Dimension</t>
  </si>
  <si>
    <t>Target State ADEs Index - Strategic Choices Dimension</t>
  </si>
  <si>
    <t>Target State ADEs Index - Performance Management Dimension</t>
  </si>
  <si>
    <t>Current State ADEs Index - Performance Management Dimension</t>
  </si>
  <si>
    <t>Target State ADEs Index - Customer Centricity</t>
  </si>
  <si>
    <t>Current State ADEs Index - Customer Centricity</t>
  </si>
  <si>
    <t>Target State ADEs Index - People and Leadership Dimension</t>
  </si>
  <si>
    <t>Current State ADEs Index - People and Leadership Dimension</t>
  </si>
  <si>
    <t>Target State ADEs Index - Enterprise Architecture Dimension</t>
  </si>
  <si>
    <t>Current State ADEs Index - Enterprise Architecture Dimension</t>
  </si>
  <si>
    <t xml:space="preserve">ADEs Index - Radar Chart </t>
  </si>
  <si>
    <t>Notes:</t>
  </si>
  <si>
    <r>
      <rPr>
        <b/>
        <sz val="11"/>
        <color theme="1"/>
        <rFont val="Calibri"/>
        <family val="2"/>
        <scheme val="minor"/>
      </rPr>
      <t>Purpose</t>
    </r>
    <r>
      <rPr>
        <sz val="11"/>
        <color theme="1"/>
        <rFont val="Calibri"/>
        <family val="2"/>
        <scheme val="minor"/>
      </rPr>
      <t>: this chart supports the top-down Gap Analysis by comparing the ADEs Index for both the target state and the current state (in each dimension)</t>
    </r>
  </si>
  <si>
    <r>
      <t xml:space="preserve">2. Please, visit the individual tabs (ie, each ADEs Index dimension) and </t>
    </r>
    <r>
      <rPr>
        <b/>
        <sz val="11"/>
        <color theme="1"/>
        <rFont val="Calibri"/>
        <family val="2"/>
        <scheme val="minor"/>
      </rPr>
      <t>populate your answers</t>
    </r>
    <r>
      <rPr>
        <sz val="11"/>
        <color theme="1"/>
        <rFont val="Calibri"/>
        <family val="2"/>
        <scheme val="minor"/>
      </rPr>
      <t xml:space="preserve"> for the future state and current state questions</t>
    </r>
  </si>
  <si>
    <r>
      <rPr>
        <b/>
        <sz val="11"/>
        <color theme="1"/>
        <rFont val="Calibri"/>
        <family val="2"/>
        <scheme val="minor"/>
      </rPr>
      <t>Purpose:</t>
    </r>
    <r>
      <rPr>
        <sz val="11"/>
        <color theme="1"/>
        <rFont val="Calibri"/>
        <family val="2"/>
        <scheme val="minor"/>
      </rPr>
      <t xml:space="preserve"> to depict the glide path towards the target state ADEs Index</t>
    </r>
  </si>
  <si>
    <t xml:space="preserve">ADEs Score </t>
  </si>
  <si>
    <t>1. As described in the book, the ADEs Index is a tool to measure the level of adherence of your organization to a mature / generic ADEs</t>
  </si>
  <si>
    <t>2. The ADEs Index is calculated in the following timeframes:</t>
  </si>
  <si>
    <r>
      <t xml:space="preserve">1. After your organization defines the building blocks for the </t>
    </r>
    <r>
      <rPr>
        <b/>
        <sz val="11"/>
        <color theme="1"/>
        <rFont val="Calibri"/>
        <family val="2"/>
        <scheme val="minor"/>
      </rPr>
      <t>high level target state</t>
    </r>
    <r>
      <rPr>
        <sz val="11"/>
        <color theme="1"/>
        <rFont val="Calibri"/>
        <family val="2"/>
        <scheme val="minor"/>
      </rPr>
      <t xml:space="preserve"> BTC elements (ie, the building blocks in areas 1,2 and 3 of the chart) </t>
    </r>
  </si>
  <si>
    <r>
      <t xml:space="preserve">2. After your organization defines the building blocks for the </t>
    </r>
    <r>
      <rPr>
        <b/>
        <sz val="11"/>
        <color theme="1"/>
        <rFont val="Calibri"/>
        <family val="2"/>
        <scheme val="minor"/>
      </rPr>
      <t>current state</t>
    </r>
    <r>
      <rPr>
        <sz val="11"/>
        <color theme="1"/>
        <rFont val="Calibri"/>
        <family val="2"/>
        <scheme val="minor"/>
      </rPr>
      <t xml:space="preserve"> BTC elements (ie, the building blocks in areas 4,5 and 6 of the chart) </t>
    </r>
  </si>
  <si>
    <r>
      <t xml:space="preserve">3. At any </t>
    </r>
    <r>
      <rPr>
        <u/>
        <sz val="11"/>
        <color theme="1"/>
        <rFont val="Calibri"/>
        <family val="2"/>
        <scheme val="minor"/>
      </rPr>
      <t xml:space="preserve">intermediate time during the journey </t>
    </r>
    <r>
      <rPr>
        <sz val="11"/>
        <color theme="1"/>
        <rFont val="Calibri"/>
        <family val="2"/>
        <scheme val="minor"/>
      </rPr>
      <t xml:space="preserve">by assessing </t>
    </r>
    <r>
      <rPr>
        <b/>
        <sz val="11"/>
        <color theme="1"/>
        <rFont val="Calibri"/>
        <family val="2"/>
        <scheme val="minor"/>
      </rPr>
      <t>the "new" current state</t>
    </r>
    <r>
      <rPr>
        <sz val="11"/>
        <color theme="1"/>
        <rFont val="Calibri"/>
        <family val="2"/>
        <scheme val="minor"/>
      </rPr>
      <t xml:space="preserve"> (ie, the building blocks in areas 4,5 and 6 of the chart) </t>
    </r>
  </si>
  <si>
    <r>
      <t xml:space="preserve">1. Please, </t>
    </r>
    <r>
      <rPr>
        <b/>
        <sz val="11"/>
        <color theme="1"/>
        <rFont val="Calibri"/>
        <family val="2"/>
        <scheme val="minor"/>
      </rPr>
      <t>populate</t>
    </r>
    <r>
      <rPr>
        <sz val="11"/>
        <color theme="1"/>
        <rFont val="Calibri"/>
        <family val="2"/>
        <scheme val="minor"/>
      </rPr>
      <t xml:space="preserve"> the aggregate ADEs Index for both the current state and the target state (grey cells)</t>
    </r>
  </si>
  <si>
    <r>
      <t xml:space="preserve">2. As needed, please </t>
    </r>
    <r>
      <rPr>
        <b/>
        <sz val="11"/>
        <color theme="1"/>
        <rFont val="Calibri"/>
        <family val="2"/>
        <scheme val="minor"/>
      </rPr>
      <t>populate</t>
    </r>
    <r>
      <rPr>
        <sz val="11"/>
        <color theme="1"/>
        <rFont val="Calibri"/>
        <family val="2"/>
        <scheme val="minor"/>
      </rPr>
      <t xml:space="preserve"> the aggregate ADEs Index for both the intermediate states (grey cells)</t>
    </r>
  </si>
  <si>
    <t>Weight (%)</t>
  </si>
  <si>
    <t>Aggregate ADEs Index</t>
  </si>
  <si>
    <r>
      <t xml:space="preserve">3. Please, answer the future state and current state </t>
    </r>
    <r>
      <rPr>
        <b/>
        <sz val="11"/>
        <color theme="1"/>
        <rFont val="Calibri"/>
        <family val="2"/>
        <scheme val="minor"/>
      </rPr>
      <t>questions</t>
    </r>
    <r>
      <rPr>
        <sz val="11"/>
        <color theme="1"/>
        <rFont val="Calibri"/>
        <family val="2"/>
        <scheme val="minor"/>
      </rPr>
      <t xml:space="preserve"> displayed in T</t>
    </r>
    <r>
      <rPr>
        <b/>
        <sz val="11"/>
        <color theme="1"/>
        <rFont val="Calibri"/>
        <family val="2"/>
        <scheme val="minor"/>
      </rPr>
      <t>abs 6,7,8, 9,10 and 11</t>
    </r>
  </si>
  <si>
    <r>
      <t xml:space="preserve">4. Please, answer the future state and current state </t>
    </r>
    <r>
      <rPr>
        <b/>
        <sz val="11"/>
        <color theme="1"/>
        <rFont val="Calibri"/>
        <family val="2"/>
        <scheme val="minor"/>
      </rPr>
      <t>questions</t>
    </r>
    <r>
      <rPr>
        <sz val="11"/>
        <color theme="1"/>
        <rFont val="Calibri"/>
        <family val="2"/>
        <scheme val="minor"/>
      </rPr>
      <t xml:space="preserve"> displayed in T</t>
    </r>
    <r>
      <rPr>
        <b/>
        <sz val="11"/>
        <color theme="1"/>
        <rFont val="Calibri"/>
        <family val="2"/>
        <scheme val="minor"/>
      </rPr>
      <t>abs 6,7,8, 9, 10 and 11</t>
    </r>
  </si>
  <si>
    <r>
      <t xml:space="preserve">5. Please, take a look at the </t>
    </r>
    <r>
      <rPr>
        <b/>
        <sz val="11"/>
        <color theme="1"/>
        <rFont val="Calibri"/>
        <family val="2"/>
        <scheme val="minor"/>
      </rPr>
      <t>example</t>
    </r>
    <r>
      <rPr>
        <sz val="11"/>
        <color theme="1"/>
        <rFont val="Calibri"/>
        <family val="2"/>
        <scheme val="minor"/>
      </rPr>
      <t xml:space="preserve"> (at the right hand side) for how to fill out the tables in each of the tabs for the ADEs Dimensions</t>
    </r>
  </si>
  <si>
    <r>
      <t xml:space="preserve">1. Please, </t>
    </r>
    <r>
      <rPr>
        <b/>
        <sz val="11"/>
        <color theme="1"/>
        <rFont val="Calibri"/>
        <family val="2"/>
        <scheme val="minor"/>
      </rPr>
      <t>do not type</t>
    </r>
    <r>
      <rPr>
        <sz val="11"/>
        <color theme="1"/>
        <rFont val="Calibri"/>
        <family val="2"/>
        <scheme val="minor"/>
      </rPr>
      <t xml:space="preserve"> on the green cells. They are automatically populated from the individual "ADEs Dimensions" tabs (ie, Tabs 6 - 11)</t>
    </r>
  </si>
  <si>
    <r>
      <t xml:space="preserve">5. As you will notice and in order to reduce the number of the questions for each ADEs Dimension, </t>
    </r>
    <r>
      <rPr>
        <b/>
        <sz val="11"/>
        <color theme="1"/>
        <rFont val="Calibri"/>
        <family val="2"/>
        <scheme val="minor"/>
      </rPr>
      <t>some of the questions include more than one aspect</t>
    </r>
    <r>
      <rPr>
        <sz val="11"/>
        <color theme="1"/>
        <rFont val="Calibri"/>
        <family val="2"/>
        <scheme val="minor"/>
      </rPr>
      <t xml:space="preserve"> for the building block definition.  Please, use your best judgment to capture your "combined" response for the question across the Likert scale categories.</t>
    </r>
  </si>
  <si>
    <t>Total Answer Count Validation Factor</t>
  </si>
  <si>
    <t>(if this cell is not equal 1, it means answers are missing or duplicated)</t>
  </si>
  <si>
    <t>EA14</t>
  </si>
  <si>
    <t>EA15</t>
  </si>
  <si>
    <r>
      <t xml:space="preserve">6. Please, ensure that </t>
    </r>
    <r>
      <rPr>
        <b/>
        <sz val="11"/>
        <color theme="1"/>
        <rFont val="Calibri"/>
        <family val="2"/>
        <scheme val="minor"/>
      </rPr>
      <t>all questions are answered and also that there are no duplicated answers</t>
    </r>
    <r>
      <rPr>
        <sz val="11"/>
        <color theme="1"/>
        <rFont val="Calibri"/>
        <family val="2"/>
        <scheme val="minor"/>
      </rPr>
      <t>.  A validation factor calculation was added at the bottom of the table and its value should be "1".  If not, it means that answers are either missing or duplicated.</t>
    </r>
  </si>
  <si>
    <t>ADEs Index - Calculation Aggregate ADEs Index</t>
  </si>
  <si>
    <r>
      <t xml:space="preserve">1. Please, notice that the </t>
    </r>
    <r>
      <rPr>
        <b/>
        <sz val="11"/>
        <color theme="1"/>
        <rFont val="Calibri"/>
        <family val="2"/>
        <scheme val="minor"/>
      </rPr>
      <t>default model assumes</t>
    </r>
    <r>
      <rPr>
        <sz val="11"/>
        <color theme="1"/>
        <rFont val="Calibri"/>
        <family val="2"/>
        <scheme val="minor"/>
      </rPr>
      <t xml:space="preserve"> an equal distribution of importance / weights across all the ADEs Index dimensions (grey cells)</t>
    </r>
  </si>
  <si>
    <r>
      <t xml:space="preserve">2. As you work on the ADEs Index for the </t>
    </r>
    <r>
      <rPr>
        <b/>
        <sz val="11"/>
        <color theme="1"/>
        <rFont val="Calibri"/>
        <family val="2"/>
        <scheme val="minor"/>
      </rPr>
      <t>target state of</t>
    </r>
    <r>
      <rPr>
        <sz val="11"/>
        <color theme="1"/>
        <rFont val="Calibri"/>
        <family val="2"/>
        <scheme val="minor"/>
      </rPr>
      <t xml:space="preserve"> your organization, </t>
    </r>
    <r>
      <rPr>
        <b/>
        <sz val="11"/>
        <color theme="1"/>
        <rFont val="Calibri"/>
        <family val="2"/>
        <scheme val="minor"/>
      </rPr>
      <t>please define the relative importance</t>
    </r>
    <r>
      <rPr>
        <sz val="11"/>
        <color theme="1"/>
        <rFont val="Calibri"/>
        <family val="2"/>
        <scheme val="minor"/>
      </rPr>
      <t xml:space="preserve"> of each of the ADEs Index dimension for your organization.  If needed, please modify the default grey cells. (PS: sum of all weights needs to be 100%)</t>
    </r>
  </si>
  <si>
    <r>
      <t xml:space="preserve">3. For </t>
    </r>
    <r>
      <rPr>
        <u/>
        <sz val="11"/>
        <color theme="1"/>
        <rFont val="Calibri"/>
        <family val="2"/>
        <scheme val="minor"/>
      </rPr>
      <t>consistency</t>
    </r>
    <r>
      <rPr>
        <sz val="11"/>
        <color theme="1"/>
        <rFont val="Calibri"/>
        <family val="2"/>
        <scheme val="minor"/>
      </rPr>
      <t xml:space="preserve"> reasons in the gap analysis calculation, it is recommended that the </t>
    </r>
    <r>
      <rPr>
        <b/>
        <sz val="11"/>
        <color theme="1"/>
        <rFont val="Calibri"/>
        <family val="2"/>
        <scheme val="minor"/>
      </rPr>
      <t>weights for the current state should be the same as the one for the target state</t>
    </r>
    <r>
      <rPr>
        <sz val="11"/>
        <color theme="1"/>
        <rFont val="Calibri"/>
        <family val="2"/>
        <scheme val="minor"/>
      </rPr>
      <t xml:space="preserve">.  Therefore, the weights for the current state are </t>
    </r>
    <r>
      <rPr>
        <b/>
        <sz val="11"/>
        <color theme="1"/>
        <rFont val="Calibri"/>
        <family val="2"/>
        <scheme val="minor"/>
      </rPr>
      <t>automatically calculated</t>
    </r>
    <r>
      <rPr>
        <sz val="11"/>
        <color theme="1"/>
        <rFont val="Calibri"/>
        <family val="2"/>
        <scheme val="minor"/>
      </rPr>
      <t xml:space="preserve"> to be identical as ones chosen for the target state</t>
    </r>
  </si>
  <si>
    <t>The current purpose of the organization has been a key factor to retain and to attract talent.</t>
  </si>
  <si>
    <t>The current purpose of the organization has been a key factor for customers to prefer us over other competitors.</t>
  </si>
  <si>
    <t>The organization has had a clear vision of where it plans to be within the next 3 to 5 years.</t>
  </si>
  <si>
    <t>The current set of spoused values properly reflect the multi-stakeholder, collaborative and innovative orientation of the organization.</t>
  </si>
  <si>
    <t>Even in difficult circumstances, corporate values have been the primary cornestone of management decisions.</t>
  </si>
  <si>
    <t>Employees have been comfortable to make difficult decisions by themselves based on the spoused values of the organization.</t>
  </si>
  <si>
    <t>The current purpose of the organization is very bold / aspirational.</t>
  </si>
  <si>
    <t>The current purpose of the organization is inclusive and addresses various types of stakeholders.</t>
  </si>
  <si>
    <t>The people of the organization have found the current vision inspiring and they have been embracing it.</t>
  </si>
  <si>
    <t>The current strategy of the organization has been clear / unambiguous, especially around where not to play.</t>
  </si>
  <si>
    <t>In support of the current strategy, objectives have been well defined at corporate and BU / key functional levels.</t>
  </si>
  <si>
    <t>The current strategy management process is robust, formalized and it has been exercised with a well defined cadence.</t>
  </si>
  <si>
    <t>The current business model of the organization is clear and fully embraced by the senior management team.</t>
  </si>
  <si>
    <t>The current business model has been a differentiating factor in the organization's ability to compete in the marketplace.</t>
  </si>
  <si>
    <t>The current business model has been creating sizeable network effects for the organization.</t>
  </si>
  <si>
    <t>In the current operating model, clear choices have been made with respect to the degree of integration and centralization of business processes.</t>
  </si>
  <si>
    <t>The current operating model has been designed to allow for a dynamic and fast reallocation of resources as market conditions change.</t>
  </si>
  <si>
    <t>The current organization is flat and there is no duplication of roles or excessive amount of supervisory / management layers.</t>
  </si>
  <si>
    <t>Organizational units / departments have been implemented to effectively collaborate in the execution of end-to-end cross-functional processes.</t>
  </si>
  <si>
    <t>Cross-functional and self-organizing agile-type teams have been strongly encouraged across the organization.</t>
  </si>
  <si>
    <t>In its current statem, the organization has clearly defined the role it plays in the selected ecosystem(s).</t>
  </si>
  <si>
    <t>In its current state, the organization has clearly defined the ecosystem(s) of partners it engages with to meet customer and organizational needs.</t>
  </si>
  <si>
    <t>In its current state, the organization relies on an ecosystem(s) of partners for all non-core capabilities.</t>
  </si>
  <si>
    <t>In its current state, the organization has been actively scanning the marketplace to bring in additional partners to their ecosystem(s).</t>
  </si>
  <si>
    <t>The organization has been using a well balanced set of target metrics at corporate level and it strongly aligns with the organizational priorities/objectives.</t>
  </si>
  <si>
    <t>At Corporate and BU levels, there is currently a good balance in the adoption of lagging and leading metrics.</t>
  </si>
  <si>
    <t xml:space="preserve">Customer-oriented metrics are well reflected in the current Corporate and BU level scorecards </t>
  </si>
  <si>
    <t>A robust performance management framework has been used and at the appropriate cadence at all levels of the organization.</t>
  </si>
  <si>
    <t>Electronic dashboards have been implemented at all levels of the organization for performance management on real-time and near real-time basis.</t>
  </si>
  <si>
    <t>In the current organization, performance accountability has been established for the metrics in the corporate / BU / key functional level scorecards</t>
  </si>
  <si>
    <t>The organization has clearly defined its current value proposition for each key customer segment.</t>
  </si>
  <si>
    <t>The value proposition embedded in the current business model is compelling and uniquely differentiates the organization from its competitors.</t>
  </si>
  <si>
    <t>In its current state, the organization has been competing primarily on the basis of a great customer experience, rather than prices.</t>
  </si>
  <si>
    <t xml:space="preserve">In its current state, customer experience has been actively measured in real-time and managed </t>
  </si>
  <si>
    <t>In its current state, customer-related metrics have been measured at all levels of the organization</t>
  </si>
  <si>
    <t>In its current state, internally and externally-generated customer data have been widely shared and the larger organization has properly skilled its people to analyze data and to generate insights.</t>
  </si>
  <si>
    <t>In its current state, key target state customer journeys have been selected and conceptually defined.</t>
  </si>
  <si>
    <t>Accountable owners have been assigned to the key customer journeys.</t>
  </si>
  <si>
    <t>In its current state, end-to-end processes supporting the key customer journeys have been identified.</t>
  </si>
  <si>
    <t>End-to-end processes supporting the key customer journeys have been identified.</t>
  </si>
  <si>
    <t>It its current state, accountable owners have been assigned to the key customer journeys.</t>
  </si>
  <si>
    <t>The senior leadership team has been fully committed to foster a generative culture within the organization.</t>
  </si>
  <si>
    <t>The senior leadership team has properly defined the desired behaviors and it has been consistently demonstrating them.</t>
  </si>
  <si>
    <t xml:space="preserve">Psychological safety has been evident in the current organization and associates will feel comfortable to speak up at anytime. </t>
  </si>
  <si>
    <t>In its current state, skills and capabilities for differentiation and competitive advantage have been identified.</t>
  </si>
  <si>
    <t>In its current state, the organization has mechanisms to consistently prioritize resources and funding to these key capabilities.</t>
  </si>
  <si>
    <t>In its current state, reward systems also focus on intrinsic motivation factors.</t>
  </si>
  <si>
    <t>Reward systems in the current state organization have been designed to foster cross-unit collaboration, innovation and experimentation.</t>
  </si>
  <si>
    <t>Reward systems in the current state organization have been designed to prioritize and enterprise-view of the business priorities.</t>
  </si>
  <si>
    <t>Reward systems in the current state organization recognize people not only for meeting their business plan goals but also for building or enhancing of organizational capabilities.</t>
  </si>
  <si>
    <t>In its current state, the leadership team has clearly fostered innovation as a key capability of the organization.</t>
  </si>
  <si>
    <t>The organization has been applying innovation above and beyond products and services.</t>
  </si>
  <si>
    <t>The leadership team acknowledges that innovation can be applied above and beyond products and services.</t>
  </si>
  <si>
    <t>At all levels in the target organization, leaders will be also selected for their ability to inspire trust, demonstrate intellectual curiosity and to see the organization as a an adaptive and complex system.</t>
  </si>
  <si>
    <t>In its current state, an organizational model for innovation has been clearly defined and implemented.</t>
  </si>
  <si>
    <t>A robust innovation process has been conceptually defined and being used to facilitate the generation and experimentation of new ideas.</t>
  </si>
  <si>
    <t>Senior leaders have been clearly trusted by the people of the organization at all levels.</t>
  </si>
  <si>
    <t>The senior leadership team has clearly demonstrated a style that refuses "command and control."</t>
  </si>
  <si>
    <t>At all levels in the current organization, leaders have also been selected for their ability to inspire trust, demonstrate intellectual curiosity and to see the organization as a an adaptive and complex system</t>
  </si>
  <si>
    <t>There is a strong shared understanding about the current state enterprise blueprint and how business objectives are being pursued.</t>
  </si>
  <si>
    <t>In its current state, differentiated capabilities have been formally defined, as well as their enabled value streams.</t>
  </si>
  <si>
    <t>In its current state, there has been a clear definition of the portfolio of products and services enabled by these capabilities.</t>
  </si>
  <si>
    <t>In its curent state, there has been a clear definition of the portfolio of products and services that can be offered across the different BU's and geographies where the enterprise operates.</t>
  </si>
  <si>
    <t>The current organization has largely adopted service-oriented and/or microservices architectures for increased flexibility and agility.</t>
  </si>
  <si>
    <t>The current organization has largely embraced DevOps principles and practices.</t>
  </si>
  <si>
    <t>In its current state, the organization has the capability to deliver many releases per day, if needed.</t>
  </si>
  <si>
    <t>In its current state, data has been largely recognized by senior management as a key organization asset and formally managed as such.</t>
  </si>
  <si>
    <t>A robust Data Governance Program has been implemented, including policies, procedures and formal definition of data owners and data stewards.</t>
  </si>
  <si>
    <t>In its current state, the organization uses a majority of its infra-structure capacity via cloud-based deployment models.</t>
  </si>
  <si>
    <t>In its current state, the organization has been extensively using SaaS and PaaS cloud-based models.</t>
  </si>
  <si>
    <t>In its current state, security has been managed holistically (i.e., both internally and externally-oriented) and the organization has defined the supporting policy, standards and procedures.</t>
  </si>
  <si>
    <t>Periodic "stress tests" have been used to secure resilience and business continuity and to protect the organization from cyber attacks /other similar events.</t>
  </si>
  <si>
    <t>Periodic "stress tests" will be implemented to secure resilience and business continuity and to protect the organization from cyber attacks /other similar events.</t>
  </si>
  <si>
    <t>The organization and the overall market have perceived the current vision as bold an credible.</t>
  </si>
  <si>
    <t>In the current state, management has been periodically reviewing the validity / relevance of the strategy, preferably at least twice a year.</t>
  </si>
  <si>
    <t>In its current state, roles and responsibilities, as well as accountability for results are clearly defined and there is no ambiguity.</t>
  </si>
  <si>
    <t>Robust traceability mechanisms have been in place to ensure that the initiatives across the different areas within the organization clearly support its current strategy.</t>
  </si>
  <si>
    <t>In its current state, data has been widely shared and its easily available across the organization in a "single version of the truth" 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</si>
</sst>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/>
    <xf numFmtId="0" fontId="0" fillId="0" borderId="0" xfId="0" applyBorder="1"/>
    <xf numFmtId="0" fontId="0" fillId="2" borderId="6" xfId="0" applyFill="1" applyBorder="1"/>
    <xf numFmtId="0" fontId="1" fillId="2" borderId="8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Fill="1" applyAlignment="1">
      <alignment horizontal="center"/>
    </xf>
    <xf numFmtId="0" fontId="11" fillId="0" borderId="0" xfId="0" applyFont="1" applyFill="1"/>
    <xf numFmtId="0" fontId="0" fillId="3" borderId="12" xfId="0" applyFill="1" applyBorder="1"/>
    <xf numFmtId="0" fontId="0" fillId="3" borderId="3" xfId="0" applyFill="1" applyBorder="1"/>
    <xf numFmtId="0" fontId="14" fillId="0" borderId="0" xfId="0" applyFont="1"/>
    <xf numFmtId="0" fontId="5" fillId="4" borderId="1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0" fillId="4" borderId="6" xfId="0" applyFill="1" applyBorder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4" borderId="0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2" borderId="6" xfId="0" applyFont="1" applyFill="1" applyBorder="1"/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9" fontId="10" fillId="3" borderId="0" xfId="1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 wrapText="1"/>
    </xf>
    <xf numFmtId="0" fontId="6" fillId="2" borderId="11" xfId="0" applyFont="1" applyFill="1" applyBorder="1"/>
    <xf numFmtId="0" fontId="6" fillId="2" borderId="12" xfId="0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6" fillId="0" borderId="0" xfId="0" quotePrefix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2" borderId="18" xfId="0" applyFont="1" applyFill="1" applyBorder="1"/>
    <xf numFmtId="0" fontId="6" fillId="2" borderId="19" xfId="0" applyFont="1" applyFill="1" applyBorder="1"/>
    <xf numFmtId="0" fontId="6" fillId="2" borderId="2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4" xfId="0" applyBorder="1"/>
    <xf numFmtId="9" fontId="0" fillId="2" borderId="7" xfId="1" applyFont="1" applyFill="1" applyBorder="1" applyAlignment="1">
      <alignment horizontal="center"/>
    </xf>
    <xf numFmtId="9" fontId="0" fillId="2" borderId="3" xfId="1" applyFont="1" applyFill="1" applyBorder="1" applyAlignment="1">
      <alignment horizontal="center"/>
    </xf>
    <xf numFmtId="9" fontId="0" fillId="2" borderId="5" xfId="1" applyFont="1" applyFill="1" applyBorder="1" applyAlignment="1">
      <alignment horizontal="center"/>
    </xf>
    <xf numFmtId="0" fontId="1" fillId="0" borderId="0" xfId="0" applyFont="1"/>
    <xf numFmtId="0" fontId="15" fillId="4" borderId="23" xfId="0" applyFont="1" applyFill="1" applyBorder="1" applyAlignment="1">
      <alignment horizontal="center"/>
    </xf>
    <xf numFmtId="0" fontId="15" fillId="4" borderId="24" xfId="0" applyFont="1" applyFill="1" applyBorder="1" applyAlignment="1">
      <alignment horizontal="center"/>
    </xf>
    <xf numFmtId="0" fontId="15" fillId="4" borderId="25" xfId="0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2" borderId="3" xfId="0" applyFill="1" applyBorder="1"/>
    <xf numFmtId="0" fontId="0" fillId="2" borderId="8" xfId="0" applyFill="1" applyBorder="1"/>
    <xf numFmtId="0" fontId="1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 applyAlignment="1">
      <alignment horizontal="left"/>
    </xf>
    <xf numFmtId="0" fontId="6" fillId="4" borderId="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1" fillId="5" borderId="21" xfId="0" applyFont="1" applyFill="1" applyBorder="1" applyAlignment="1" applyProtection="1">
      <alignment vertical="center"/>
      <protection locked="0"/>
    </xf>
    <xf numFmtId="0" fontId="1" fillId="5" borderId="21" xfId="0" applyFont="1" applyFill="1" applyBorder="1" applyAlignment="1" applyProtection="1">
      <alignment horizontal="center" wrapText="1"/>
      <protection locked="0"/>
    </xf>
    <xf numFmtId="0" fontId="1" fillId="5" borderId="22" xfId="0" applyFont="1" applyFill="1" applyBorder="1" applyAlignment="1" applyProtection="1">
      <alignment horizontal="center" wrapText="1"/>
      <protection locked="0"/>
    </xf>
    <xf numFmtId="0" fontId="0" fillId="0" borderId="7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9" fontId="0" fillId="0" borderId="0" xfId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9" fontId="0" fillId="6" borderId="7" xfId="1" applyFont="1" applyFill="1" applyBorder="1" applyAlignment="1" applyProtection="1">
      <alignment horizontal="center"/>
    </xf>
    <xf numFmtId="9" fontId="0" fillId="6" borderId="3" xfId="1" applyFont="1" applyFill="1" applyBorder="1" applyAlignment="1" applyProtection="1">
      <alignment horizontal="center"/>
    </xf>
    <xf numFmtId="9" fontId="0" fillId="6" borderId="8" xfId="1" applyFont="1" applyFill="1" applyBorder="1" applyAlignment="1" applyProtection="1">
      <alignment horizontal="center"/>
    </xf>
    <xf numFmtId="9" fontId="0" fillId="6" borderId="5" xfId="1" applyFont="1" applyFill="1" applyBorder="1" applyAlignment="1" applyProtection="1">
      <alignment horizontal="center"/>
    </xf>
    <xf numFmtId="164" fontId="0" fillId="2" borderId="3" xfId="1" applyNumberFormat="1" applyFont="1" applyFill="1" applyBorder="1" applyAlignment="1" applyProtection="1">
      <alignment horizontal="center"/>
      <protection locked="0"/>
    </xf>
    <xf numFmtId="164" fontId="0" fillId="2" borderId="5" xfId="1" applyNumberFormat="1" applyFont="1" applyFill="1" applyBorder="1" applyAlignment="1" applyProtection="1">
      <alignment horizontal="center"/>
      <protection locked="0"/>
    </xf>
    <xf numFmtId="164" fontId="0" fillId="6" borderId="0" xfId="1" applyNumberFormat="1" applyFont="1" applyFill="1" applyBorder="1" applyAlignment="1" applyProtection="1">
      <alignment horizontal="center"/>
    </xf>
    <xf numFmtId="164" fontId="0" fillId="6" borderId="4" xfId="1" applyNumberFormat="1" applyFont="1" applyFill="1" applyBorder="1" applyAlignment="1" applyProtection="1">
      <alignment horizontal="center"/>
    </xf>
    <xf numFmtId="0" fontId="0" fillId="0" borderId="6" xfId="0" applyBorder="1" applyProtection="1"/>
    <xf numFmtId="0" fontId="0" fillId="0" borderId="0" xfId="0" applyProtection="1"/>
    <xf numFmtId="0" fontId="0" fillId="0" borderId="7" xfId="0" applyBorder="1" applyProtection="1"/>
    <xf numFmtId="9" fontId="6" fillId="6" borderId="8" xfId="1" applyFont="1" applyFill="1" applyBorder="1" applyAlignment="1" applyProtection="1">
      <alignment horizontal="center"/>
    </xf>
    <xf numFmtId="0" fontId="6" fillId="0" borderId="0" xfId="0" applyFont="1" applyProtection="1"/>
    <xf numFmtId="0" fontId="14" fillId="0" borderId="0" xfId="0" applyFont="1" applyProtection="1"/>
    <xf numFmtId="0" fontId="1" fillId="5" borderId="21" xfId="0" applyFont="1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center" wrapText="1"/>
    </xf>
    <xf numFmtId="0" fontId="1" fillId="5" borderId="28" xfId="0" applyFont="1" applyFill="1" applyBorder="1" applyAlignment="1" applyProtection="1">
      <alignment horizontal="center" wrapText="1"/>
    </xf>
    <xf numFmtId="0" fontId="0" fillId="0" borderId="7" xfId="0" applyFill="1" applyBorder="1" applyProtection="1"/>
    <xf numFmtId="0" fontId="0" fillId="0" borderId="8" xfId="0" applyFill="1" applyBorder="1" applyProtection="1"/>
    <xf numFmtId="0" fontId="8" fillId="0" borderId="0" xfId="0" applyFont="1" applyAlignment="1" applyProtection="1">
      <alignment horizontal="right"/>
    </xf>
    <xf numFmtId="0" fontId="1" fillId="0" borderId="0" xfId="0" applyFont="1" applyProtection="1"/>
    <xf numFmtId="0" fontId="0" fillId="0" borderId="0" xfId="0" applyAlignment="1" applyProtection="1">
      <alignment horizontal="center" wrapText="1"/>
    </xf>
    <xf numFmtId="9" fontId="0" fillId="0" borderId="0" xfId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5" borderId="0" xfId="0" applyFill="1" applyAlignment="1">
      <alignment wrapText="1"/>
    </xf>
    <xf numFmtId="0" fontId="0" fillId="5" borderId="0" xfId="0" applyFill="1" applyAlignment="1">
      <alignment vertical="center" wrapText="1"/>
    </xf>
    <xf numFmtId="0" fontId="0" fillId="0" borderId="0" xfId="0" applyAlignment="1">
      <alignment wrapText="1"/>
    </xf>
    <xf numFmtId="0" fontId="0" fillId="5" borderId="0" xfId="0" applyFill="1" applyAlignment="1"/>
    <xf numFmtId="0" fontId="2" fillId="3" borderId="1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5" borderId="0" xfId="0" applyFill="1" applyAlignment="1" applyProtection="1">
      <alignment vertical="center" wrapText="1"/>
      <protection locked="0"/>
    </xf>
    <xf numFmtId="0" fontId="0" fillId="5" borderId="0" xfId="0" applyFill="1" applyAlignment="1" applyProtection="1">
      <alignment wrapText="1"/>
      <protection locked="0"/>
    </xf>
    <xf numFmtId="0" fontId="0" fillId="5" borderId="0" xfId="0" applyFill="1" applyAlignment="1" applyProtection="1">
      <alignment vertical="center" wrapText="1"/>
    </xf>
    <xf numFmtId="0" fontId="0" fillId="5" borderId="0" xfId="0" applyFill="1" applyAlignment="1" applyProtection="1">
      <alignment wrapText="1"/>
    </xf>
    <xf numFmtId="0" fontId="0" fillId="5" borderId="0" xfId="0" applyFill="1" applyAlignment="1">
      <alignment vertic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2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002060"/>
                </a:solidFill>
              </a:rPr>
              <a:t>ADEs Index - </a:t>
            </a:r>
            <a:r>
              <a:rPr lang="en-US" sz="1800" b="0" i="1">
                <a:solidFill>
                  <a:srgbClr val="002060"/>
                </a:solidFill>
              </a:rPr>
              <a:t>TBD</a:t>
            </a:r>
            <a:r>
              <a:rPr lang="en-US" sz="1800" b="1">
                <a:solidFill>
                  <a:srgbClr val="002060"/>
                </a:solidFill>
              </a:rPr>
              <a:t> Organization </a:t>
            </a:r>
          </a:p>
        </c:rich>
      </c:tx>
      <c:layout>
        <c:manualLayout>
          <c:xMode val="edge"/>
          <c:yMode val="edge"/>
          <c:x val="0.2797989810097267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'Tab 3 ADEs Index Radar Chart'!$B$7</c:f>
              <c:strCache>
                <c:ptCount val="1"/>
                <c:pt idx="0">
                  <c:v>Current State ADEs Index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'Tab 3 ADEs Index Radar Chart'!$A$8:$A$13</c:f>
              <c:strCache>
                <c:ptCount val="6"/>
                <c:pt idx="0">
                  <c:v>Purpose and Value system</c:v>
                </c:pt>
                <c:pt idx="1">
                  <c:v>Strategic Choices</c:v>
                </c:pt>
                <c:pt idx="2">
                  <c:v>Performance Management</c:v>
                </c:pt>
                <c:pt idx="3">
                  <c:v>Customer Centricity</c:v>
                </c:pt>
                <c:pt idx="4">
                  <c:v>People and Leadership</c:v>
                </c:pt>
                <c:pt idx="5">
                  <c:v>Enterprise Architecture</c:v>
                </c:pt>
              </c:strCache>
            </c:strRef>
          </c:cat>
          <c:val>
            <c:numRef>
              <c:f>'Tab 3 ADEs Index Radar Chart'!$B$8:$B$13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62-40AF-8A3F-A89A0D369A27}"/>
            </c:ext>
          </c:extLst>
        </c:ser>
        <c:ser>
          <c:idx val="1"/>
          <c:order val="1"/>
          <c:tx>
            <c:strRef>
              <c:f>'Tab 3 ADEs Index Radar Chart'!$C$7</c:f>
              <c:strCache>
                <c:ptCount val="1"/>
                <c:pt idx="0">
                  <c:v>Target State ADEs Index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'Tab 3 ADEs Index Radar Chart'!$A$8:$A$13</c:f>
              <c:strCache>
                <c:ptCount val="6"/>
                <c:pt idx="0">
                  <c:v>Purpose and Value system</c:v>
                </c:pt>
                <c:pt idx="1">
                  <c:v>Strategic Choices</c:v>
                </c:pt>
                <c:pt idx="2">
                  <c:v>Performance Management</c:v>
                </c:pt>
                <c:pt idx="3">
                  <c:v>Customer Centricity</c:v>
                </c:pt>
                <c:pt idx="4">
                  <c:v>People and Leadership</c:v>
                </c:pt>
                <c:pt idx="5">
                  <c:v>Enterprise Architecture</c:v>
                </c:pt>
              </c:strCache>
            </c:strRef>
          </c:cat>
          <c:val>
            <c:numRef>
              <c:f>'Tab 3 ADEs Index Radar Chart'!$C$8:$C$13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62-40AF-8A3F-A89A0D369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10432"/>
        <c:axId val="226415680"/>
      </c:radarChart>
      <c:catAx>
        <c:axId val="22641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15680"/>
        <c:crosses val="autoZero"/>
        <c:auto val="1"/>
        <c:lblAlgn val="ctr"/>
        <c:lblOffset val="100"/>
        <c:noMultiLvlLbl val="0"/>
      </c:catAx>
      <c:valAx>
        <c:axId val="22641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104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1">
                <a:solidFill>
                  <a:srgbClr val="002060"/>
                </a:solidFill>
              </a:rPr>
              <a:t>TBD</a:t>
            </a:r>
            <a:r>
              <a:rPr lang="en-US" sz="1800" b="1">
                <a:solidFill>
                  <a:srgbClr val="002060"/>
                </a:solidFill>
              </a:rPr>
              <a:t> Organization - Aggregated ADEs Index Glide Path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 5 ADEs Index Time Analysis'!$B$6</c:f>
              <c:strCache>
                <c:ptCount val="1"/>
                <c:pt idx="0">
                  <c:v>Actual Aggregate ADEs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882838708310986E-17"/>
                  <c:y val="2.7456023746217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66-426B-8705-7DA454766DF8}"/>
                </c:ext>
              </c:extLst>
            </c:dLbl>
            <c:dLbl>
              <c:idx val="1"/>
              <c:layout>
                <c:manualLayout>
                  <c:x val="-3.2599837000814994E-3"/>
                  <c:y val="5.1480044524158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66-426B-8705-7DA454766DF8}"/>
                </c:ext>
              </c:extLst>
            </c:dLbl>
            <c:dLbl>
              <c:idx val="2"/>
              <c:layout>
                <c:manualLayout>
                  <c:x val="-3.2599837000814993E-2"/>
                  <c:y val="-4.8048041555881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66-426B-8705-7DA454766D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1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5 ADEs Index Time Analysis'!$A$7:$A$10</c:f>
              <c:strCache>
                <c:ptCount val="4"/>
                <c:pt idx="0">
                  <c:v>Current State </c:v>
                </c:pt>
                <c:pt idx="1">
                  <c:v>Intermediate Year 1</c:v>
                </c:pt>
                <c:pt idx="2">
                  <c:v>Intermediate Year 2</c:v>
                </c:pt>
                <c:pt idx="3">
                  <c:v>Target State (Year 3)</c:v>
                </c:pt>
              </c:strCache>
            </c:strRef>
          </c:cat>
          <c:val>
            <c:numRef>
              <c:f>'Tab 5 ADEs Index Time Analysis'!$B$7:$B$10</c:f>
              <c:numCache>
                <c:formatCode>0%</c:formatCode>
                <c:ptCount val="4"/>
                <c:pt idx="0">
                  <c:v>0.44</c:v>
                </c:pt>
                <c:pt idx="1">
                  <c:v>0.53</c:v>
                </c:pt>
                <c:pt idx="2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F7-4550-B9E3-E472381B5157}"/>
            </c:ext>
          </c:extLst>
        </c:ser>
        <c:ser>
          <c:idx val="1"/>
          <c:order val="1"/>
          <c:tx>
            <c:strRef>
              <c:f>'Tab 5 ADEs Index Time Analysis'!$C$6</c:f>
              <c:strCache>
                <c:ptCount val="1"/>
                <c:pt idx="0">
                  <c:v>Forecast Aggregate ADEs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2"/>
                </a:solidFill>
                <a:prstDash val="lgDashDot"/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tx2"/>
                </a:solidFill>
                <a:ln w="9525">
                  <a:solidFill>
                    <a:schemeClr val="accent2"/>
                  </a:solidFill>
                  <a:prstDash val="lgDashDot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A66-426B-8705-7DA454766DF8}"/>
              </c:ext>
            </c:extLst>
          </c:dPt>
          <c:dLbls>
            <c:dLbl>
              <c:idx val="2"/>
              <c:layout>
                <c:manualLayout>
                  <c:x val="-3.2599837000814994E-3"/>
                  <c:y val="5.4912047492435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66-426B-8705-7DA454766DF8}"/>
                </c:ext>
              </c:extLst>
            </c:dLbl>
            <c:dLbl>
              <c:idx val="3"/>
              <c:layout>
                <c:manualLayout>
                  <c:x val="-5.3789731051344741E-2"/>
                  <c:y val="-5.4912047492435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66-426B-8705-7DA454766D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5 ADEs Index Time Analysis'!$A$7:$A$10</c:f>
              <c:strCache>
                <c:ptCount val="4"/>
                <c:pt idx="0">
                  <c:v>Current State </c:v>
                </c:pt>
                <c:pt idx="1">
                  <c:v>Intermediate Year 1</c:v>
                </c:pt>
                <c:pt idx="2">
                  <c:v>Intermediate Year 2</c:v>
                </c:pt>
                <c:pt idx="3">
                  <c:v>Target State (Year 3)</c:v>
                </c:pt>
              </c:strCache>
            </c:strRef>
          </c:cat>
          <c:val>
            <c:numRef>
              <c:f>'Tab 5 ADEs Index Time Analysis'!$C$7:$C$10</c:f>
              <c:numCache>
                <c:formatCode>General</c:formatCode>
                <c:ptCount val="4"/>
                <c:pt idx="2" formatCode="0%">
                  <c:v>0.74</c:v>
                </c:pt>
                <c:pt idx="3" formatCode="0%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66-426B-8705-7DA454766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59032"/>
        <c:axId val="435356736"/>
      </c:lineChart>
      <c:catAx>
        <c:axId val="43535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1" u="none" strike="noStrike" kern="1200" baseline="0"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56736"/>
        <c:crosses val="autoZero"/>
        <c:auto val="1"/>
        <c:lblAlgn val="ctr"/>
        <c:lblOffset val="100"/>
        <c:noMultiLvlLbl val="0"/>
      </c:catAx>
      <c:valAx>
        <c:axId val="435356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59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20341</xdr:colOff>
      <xdr:row>2</xdr:row>
      <xdr:rowOff>69850</xdr:rowOff>
    </xdr:from>
    <xdr:to>
      <xdr:col>18</xdr:col>
      <xdr:colOff>590550</xdr:colOff>
      <xdr:row>13</xdr:row>
      <xdr:rowOff>21412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02AC52-C1A8-48B6-BBF6-4FE2EA975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16341" y="342900"/>
          <a:ext cx="5447009" cy="2961462"/>
        </a:xfrm>
        <a:prstGeom prst="rect">
          <a:avLst/>
        </a:prstGeom>
      </xdr:spPr>
    </xdr:pic>
    <xdr:clientData/>
  </xdr:twoCellAnchor>
  <xdr:twoCellAnchor>
    <xdr:from>
      <xdr:col>9</xdr:col>
      <xdr:colOff>177800</xdr:colOff>
      <xdr:row>8</xdr:row>
      <xdr:rowOff>31750</xdr:rowOff>
    </xdr:from>
    <xdr:to>
      <xdr:col>9</xdr:col>
      <xdr:colOff>908050</xdr:colOff>
      <xdr:row>8</xdr:row>
      <xdr:rowOff>330200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95E8811A-E790-42AD-BD55-A42E803A97DD}"/>
            </a:ext>
          </a:extLst>
        </xdr:cNvPr>
        <xdr:cNvSpPr/>
      </xdr:nvSpPr>
      <xdr:spPr>
        <a:xfrm>
          <a:off x="5664200" y="2114550"/>
          <a:ext cx="7302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203200</xdr:colOff>
      <xdr:row>18</xdr:row>
      <xdr:rowOff>63500</xdr:rowOff>
    </xdr:from>
    <xdr:to>
      <xdr:col>9</xdr:col>
      <xdr:colOff>933450</xdr:colOff>
      <xdr:row>18</xdr:row>
      <xdr:rowOff>361950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0F69B565-B29A-43FB-BA3A-FD382DA759F4}"/>
            </a:ext>
          </a:extLst>
        </xdr:cNvPr>
        <xdr:cNvSpPr/>
      </xdr:nvSpPr>
      <xdr:spPr>
        <a:xfrm>
          <a:off x="5689600" y="5270500"/>
          <a:ext cx="7302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21</xdr:col>
      <xdr:colOff>165735</xdr:colOff>
      <xdr:row>41</xdr:row>
      <xdr:rowOff>127000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ECEDD5E-C1A8-49DA-B143-1C824E198D9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02400" y="4318000"/>
          <a:ext cx="6966585" cy="5943600"/>
        </a:xfrm>
        <a:prstGeom prst="rect">
          <a:avLst/>
        </a:prstGeom>
      </xdr:spPr>
    </xdr:pic>
    <xdr:clientData/>
  </xdr:twoCellAnchor>
  <xdr:twoCellAnchor>
    <xdr:from>
      <xdr:col>13</xdr:col>
      <xdr:colOff>44450</xdr:colOff>
      <xdr:row>40</xdr:row>
      <xdr:rowOff>38100</xdr:rowOff>
    </xdr:from>
    <xdr:to>
      <xdr:col>14</xdr:col>
      <xdr:colOff>165100</xdr:colOff>
      <xdr:row>41</xdr:row>
      <xdr:rowOff>152400</xdr:rowOff>
    </xdr:to>
    <xdr:sp macro="" textlink="">
      <xdr:nvSpPr>
        <xdr:cNvPr id="8" name="Arrow: Right 7">
          <a:extLst>
            <a:ext uri="{FF2B5EF4-FFF2-40B4-BE49-F238E27FC236}">
              <a16:creationId xmlns:a16="http://schemas.microsoft.com/office/drawing/2014/main" id="{DDF3447A-C0BE-4197-B216-F069DFBBB43A}"/>
            </a:ext>
          </a:extLst>
        </xdr:cNvPr>
        <xdr:cNvSpPr/>
      </xdr:nvSpPr>
      <xdr:spPr>
        <a:xfrm>
          <a:off x="8375650" y="9988550"/>
          <a:ext cx="7302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3</xdr:row>
      <xdr:rowOff>0</xdr:rowOff>
    </xdr:from>
    <xdr:to>
      <xdr:col>15</xdr:col>
      <xdr:colOff>603250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E88670-B34E-4447-8591-86B4E45AD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2</xdr:row>
      <xdr:rowOff>182561</xdr:rowOff>
    </xdr:from>
    <xdr:to>
      <xdr:col>15</xdr:col>
      <xdr:colOff>393700</xdr:colOff>
      <xdr:row>18</xdr:row>
      <xdr:rowOff>155574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A8E86D-5FC9-46B2-B710-8E3FACEEB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37513-5002-4882-93EC-1E75B90440DA}">
  <sheetPr>
    <pageSetUpPr fitToPage="1"/>
  </sheetPr>
  <dimension ref="A1:S21"/>
  <sheetViews>
    <sheetView workbookViewId="0">
      <selection activeCell="J7" sqref="J7"/>
    </sheetView>
  </sheetViews>
  <sheetFormatPr defaultRowHeight="14.5" x14ac:dyDescent="0.35"/>
  <cols>
    <col min="10" max="10" width="14.54296875" customWidth="1"/>
    <col min="19" max="19" width="10.08984375" customWidth="1"/>
  </cols>
  <sheetData>
    <row r="1" spans="1:19" ht="21" x14ac:dyDescent="0.5">
      <c r="A1" s="13" t="s">
        <v>202</v>
      </c>
    </row>
    <row r="2" spans="1:19" ht="21.5" thickBot="1" x14ac:dyDescent="0.55000000000000004">
      <c r="A2" s="13"/>
    </row>
    <row r="3" spans="1:19" x14ac:dyDescent="0.35">
      <c r="K3" s="88"/>
      <c r="L3" s="98"/>
      <c r="M3" s="98"/>
      <c r="N3" s="98"/>
      <c r="O3" s="98"/>
      <c r="P3" s="98"/>
      <c r="Q3" s="98"/>
      <c r="R3" s="98"/>
      <c r="S3" s="99"/>
    </row>
    <row r="4" spans="1:19" ht="28" customHeight="1" x14ac:dyDescent="0.35">
      <c r="A4" s="154" t="s">
        <v>231</v>
      </c>
      <c r="B4" s="154"/>
      <c r="C4" s="154"/>
      <c r="D4" s="154"/>
      <c r="E4" s="154"/>
      <c r="F4" s="154"/>
      <c r="G4" s="154"/>
      <c r="H4" s="154"/>
      <c r="I4" s="154"/>
      <c r="K4" s="100"/>
      <c r="L4" s="2"/>
      <c r="M4" s="2"/>
      <c r="N4" s="2"/>
      <c r="O4" s="2"/>
      <c r="P4" s="2"/>
      <c r="Q4" s="2"/>
      <c r="R4" s="2"/>
      <c r="S4" s="82"/>
    </row>
    <row r="5" spans="1:19" x14ac:dyDescent="0.35">
      <c r="K5" s="100"/>
      <c r="L5" s="2"/>
      <c r="M5" s="2"/>
      <c r="N5" s="2"/>
      <c r="O5" s="2"/>
      <c r="P5" s="2"/>
      <c r="Q5" s="2"/>
      <c r="R5" s="2"/>
      <c r="S5" s="82"/>
    </row>
    <row r="6" spans="1:19" ht="20.5" customHeight="1" x14ac:dyDescent="0.35">
      <c r="A6" s="157" t="s">
        <v>232</v>
      </c>
      <c r="B6" s="157"/>
      <c r="C6" s="157"/>
      <c r="D6" s="157"/>
      <c r="E6" s="157"/>
      <c r="F6" s="157"/>
      <c r="G6" s="157"/>
      <c r="H6" s="157"/>
      <c r="I6" s="157"/>
      <c r="K6" s="100"/>
      <c r="L6" s="2"/>
      <c r="M6" s="2"/>
      <c r="N6" s="2"/>
      <c r="O6" s="2"/>
      <c r="P6" s="2"/>
      <c r="Q6" s="2"/>
      <c r="R6" s="2"/>
      <c r="S6" s="82"/>
    </row>
    <row r="7" spans="1:19" ht="29.5" customHeight="1" x14ac:dyDescent="0.35">
      <c r="B7" s="156" t="s">
        <v>233</v>
      </c>
      <c r="C7" s="156"/>
      <c r="D7" s="156"/>
      <c r="E7" s="156"/>
      <c r="F7" s="156"/>
      <c r="G7" s="156"/>
      <c r="H7" s="156"/>
      <c r="I7" s="156"/>
      <c r="K7" s="100"/>
      <c r="L7" s="2"/>
      <c r="M7" s="2"/>
      <c r="N7" s="2"/>
      <c r="O7" s="2"/>
      <c r="P7" s="2"/>
      <c r="Q7" s="2"/>
      <c r="R7" s="2"/>
      <c r="S7" s="82"/>
    </row>
    <row r="8" spans="1:19" x14ac:dyDescent="0.35">
      <c r="K8" s="100"/>
      <c r="L8" s="2"/>
      <c r="M8" s="2"/>
      <c r="N8" s="2"/>
      <c r="O8" s="2"/>
      <c r="P8" s="2"/>
      <c r="Q8" s="2"/>
      <c r="R8" s="2"/>
      <c r="S8" s="82"/>
    </row>
    <row r="9" spans="1:19" ht="29.5" customHeight="1" x14ac:dyDescent="0.35">
      <c r="B9" s="156" t="s">
        <v>234</v>
      </c>
      <c r="C9" s="156"/>
      <c r="D9" s="156"/>
      <c r="E9" s="156"/>
      <c r="F9" s="156"/>
      <c r="G9" s="156"/>
      <c r="H9" s="156"/>
      <c r="I9" s="156"/>
      <c r="K9" s="100"/>
      <c r="L9" s="2"/>
      <c r="M9" s="2"/>
      <c r="N9" s="2"/>
      <c r="O9" s="2"/>
      <c r="P9" s="2"/>
      <c r="Q9" s="2"/>
      <c r="R9" s="2"/>
      <c r="S9" s="82"/>
    </row>
    <row r="10" spans="1:19" x14ac:dyDescent="0.35">
      <c r="K10" s="100"/>
      <c r="L10" s="2"/>
      <c r="M10" s="2"/>
      <c r="N10" s="2"/>
      <c r="O10" s="2"/>
      <c r="P10" s="2"/>
      <c r="Q10" s="2"/>
      <c r="R10" s="2"/>
      <c r="S10" s="82"/>
    </row>
    <row r="11" spans="1:19" ht="28.5" customHeight="1" x14ac:dyDescent="0.35">
      <c r="B11" s="156" t="s">
        <v>235</v>
      </c>
      <c r="C11" s="156"/>
      <c r="D11" s="156"/>
      <c r="E11" s="156"/>
      <c r="F11" s="156"/>
      <c r="G11" s="156"/>
      <c r="H11" s="156"/>
      <c r="I11" s="156"/>
      <c r="K11" s="100"/>
      <c r="L11" s="2"/>
      <c r="M11" s="2"/>
      <c r="N11" s="2"/>
      <c r="O11" s="2"/>
      <c r="P11" s="2"/>
      <c r="Q11" s="2"/>
      <c r="R11" s="2"/>
      <c r="S11" s="82"/>
    </row>
    <row r="12" spans="1:19" x14ac:dyDescent="0.35">
      <c r="K12" s="100"/>
      <c r="L12" s="2"/>
      <c r="M12" s="2"/>
      <c r="N12" s="2"/>
      <c r="O12" s="2"/>
      <c r="P12" s="2"/>
      <c r="Q12" s="2"/>
      <c r="R12" s="2"/>
      <c r="S12" s="82"/>
    </row>
    <row r="13" spans="1:19" ht="28.5" customHeight="1" x14ac:dyDescent="0.35">
      <c r="A13" s="154" t="s">
        <v>240</v>
      </c>
      <c r="B13" s="154"/>
      <c r="C13" s="154"/>
      <c r="D13" s="154"/>
      <c r="E13" s="154"/>
      <c r="F13" s="154"/>
      <c r="G13" s="154"/>
      <c r="H13" s="154"/>
      <c r="I13" s="154"/>
      <c r="K13" s="100"/>
      <c r="L13" s="2"/>
      <c r="M13" s="2"/>
      <c r="N13" s="2"/>
      <c r="O13" s="2"/>
      <c r="P13" s="2"/>
      <c r="Q13" s="2"/>
      <c r="R13" s="2"/>
      <c r="S13" s="82"/>
    </row>
    <row r="14" spans="1:19" ht="15" thickBot="1" x14ac:dyDescent="0.4">
      <c r="K14" s="101"/>
      <c r="L14" s="89"/>
      <c r="M14" s="89"/>
      <c r="N14" s="89"/>
      <c r="O14" s="89"/>
      <c r="P14" s="89"/>
      <c r="Q14" s="89"/>
      <c r="R14" s="89"/>
      <c r="S14" s="102"/>
    </row>
    <row r="15" spans="1:19" ht="31" customHeight="1" x14ac:dyDescent="0.35">
      <c r="A15" s="154" t="s">
        <v>241</v>
      </c>
      <c r="B15" s="154"/>
      <c r="C15" s="154"/>
      <c r="D15" s="154"/>
      <c r="E15" s="154"/>
      <c r="F15" s="154"/>
      <c r="G15" s="154"/>
      <c r="H15" s="154"/>
      <c r="I15" s="154"/>
    </row>
    <row r="17" spans="1:9" ht="55.5" customHeight="1" x14ac:dyDescent="0.35">
      <c r="A17" s="154" t="s">
        <v>244</v>
      </c>
      <c r="B17" s="154"/>
      <c r="C17" s="154"/>
      <c r="D17" s="154"/>
      <c r="E17" s="154"/>
      <c r="F17" s="154"/>
      <c r="G17" s="154"/>
      <c r="H17" s="154"/>
      <c r="I17" s="154"/>
    </row>
    <row r="19" spans="1:9" ht="30" customHeight="1" x14ac:dyDescent="0.35">
      <c r="A19" s="154" t="s">
        <v>242</v>
      </c>
      <c r="B19" s="154"/>
      <c r="C19" s="154"/>
      <c r="D19" s="154"/>
      <c r="E19" s="154"/>
      <c r="F19" s="154"/>
      <c r="G19" s="154"/>
      <c r="H19" s="154"/>
      <c r="I19" s="154"/>
    </row>
    <row r="21" spans="1:9" ht="53.5" customHeight="1" x14ac:dyDescent="0.35">
      <c r="A21" s="155" t="s">
        <v>249</v>
      </c>
      <c r="B21" s="155"/>
      <c r="C21" s="155"/>
      <c r="D21" s="155"/>
      <c r="E21" s="155"/>
      <c r="F21" s="155"/>
      <c r="G21" s="155"/>
      <c r="H21" s="155"/>
      <c r="I21" s="155"/>
    </row>
  </sheetData>
  <sheetProtection algorithmName="SHA-512" hashValue="73MHOJ1KXDvZnVtuhdstnra+Wxe4OCsEqn6mPAvR2AH5uBTqYt26UfcWa/81vqI7ed718d7Qrq2XA3D3n/F/tg==" saltValue="C+bEIcneVsGVrEOyF5EFQg==" spinCount="100000" sheet="1" objects="1" scenarios="1" selectLockedCells="1" selectUnlockedCells="1"/>
  <mergeCells count="10">
    <mergeCell ref="A19:I19"/>
    <mergeCell ref="A17:I17"/>
    <mergeCell ref="A21:I21"/>
    <mergeCell ref="A15:I15"/>
    <mergeCell ref="A4:I4"/>
    <mergeCell ref="B7:I7"/>
    <mergeCell ref="B9:I9"/>
    <mergeCell ref="B11:I11"/>
    <mergeCell ref="A6:I6"/>
    <mergeCell ref="A13:I13"/>
  </mergeCells>
  <pageMargins left="0.25" right="0.25" top="0.75" bottom="0.75" header="0.3" footer="0.3"/>
  <pageSetup scale="67" fitToHeight="0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A5FA6-4235-4591-9C2D-157322C705BC}">
  <sheetPr>
    <pageSetUpPr fitToPage="1"/>
  </sheetPr>
  <dimension ref="A1:K78"/>
  <sheetViews>
    <sheetView showGridLines="0" topLeftCell="A39" workbookViewId="0">
      <selection activeCell="C47" sqref="C47:J68"/>
    </sheetView>
  </sheetViews>
  <sheetFormatPr defaultRowHeight="14.5" x14ac:dyDescent="0.35"/>
  <cols>
    <col min="2" max="2" width="3.81640625" customWidth="1"/>
    <col min="3" max="3" width="25.7265625" customWidth="1"/>
    <col min="4" max="4" width="12.1796875" customWidth="1"/>
    <col min="5" max="5" width="59.36328125" customWidth="1"/>
    <col min="6" max="10" width="6.6328125" customWidth="1"/>
    <col min="11" max="11" width="2.90625" customWidth="1"/>
  </cols>
  <sheetData>
    <row r="1" spans="1:10" ht="21" x14ac:dyDescent="0.5">
      <c r="A1" s="13" t="s">
        <v>211</v>
      </c>
    </row>
    <row r="3" spans="1:10" ht="18.5" x14ac:dyDescent="0.45">
      <c r="C3" s="1" t="s">
        <v>113</v>
      </c>
      <c r="D3" s="1"/>
    </row>
    <row r="4" spans="1:10" ht="18.5" x14ac:dyDescent="0.45">
      <c r="C4" s="10" t="s">
        <v>90</v>
      </c>
      <c r="D4" s="1"/>
    </row>
    <row r="5" spans="1:10" ht="15" thickBot="1" x14ac:dyDescent="0.4"/>
    <row r="6" spans="1:10" ht="18.5" x14ac:dyDescent="0.45">
      <c r="C6" s="37"/>
      <c r="D6" s="37"/>
      <c r="E6" s="37"/>
      <c r="F6" s="169" t="s">
        <v>12</v>
      </c>
      <c r="G6" s="169"/>
      <c r="H6" s="169"/>
      <c r="I6" s="169"/>
      <c r="J6" s="170"/>
    </row>
    <row r="7" spans="1:10" ht="18.5" x14ac:dyDescent="0.45">
      <c r="C7" s="38" t="s">
        <v>13</v>
      </c>
      <c r="D7" s="38" t="s">
        <v>19</v>
      </c>
      <c r="E7" s="38" t="s">
        <v>6</v>
      </c>
      <c r="F7" s="25" t="s">
        <v>30</v>
      </c>
      <c r="G7" s="25" t="s">
        <v>8</v>
      </c>
      <c r="H7" s="25" t="s">
        <v>9</v>
      </c>
      <c r="I7" s="25" t="s">
        <v>10</v>
      </c>
      <c r="J7" s="26" t="s">
        <v>30</v>
      </c>
    </row>
    <row r="8" spans="1:10" ht="19" thickBot="1" x14ac:dyDescent="0.5">
      <c r="C8" s="39"/>
      <c r="D8" s="39"/>
      <c r="E8" s="39"/>
      <c r="F8" s="27" t="s">
        <v>7</v>
      </c>
      <c r="G8" s="27"/>
      <c r="H8" s="27"/>
      <c r="I8" s="27"/>
      <c r="J8" s="28" t="s">
        <v>11</v>
      </c>
    </row>
    <row r="9" spans="1:10" ht="37" x14ac:dyDescent="0.35">
      <c r="C9" s="33" t="s">
        <v>98</v>
      </c>
      <c r="D9" s="31" t="s">
        <v>64</v>
      </c>
      <c r="E9" s="32" t="s">
        <v>160</v>
      </c>
      <c r="F9" s="108"/>
      <c r="G9" s="50"/>
      <c r="H9" s="108"/>
      <c r="I9" s="50"/>
      <c r="J9" s="109"/>
    </row>
    <row r="10" spans="1:10" ht="55.5" x14ac:dyDescent="0.35">
      <c r="C10" s="24"/>
      <c r="D10" s="30" t="s">
        <v>65</v>
      </c>
      <c r="E10" s="29" t="s">
        <v>161</v>
      </c>
      <c r="F10" s="110"/>
      <c r="G10" s="51"/>
      <c r="H10" s="110"/>
      <c r="I10" s="51"/>
      <c r="J10" s="111"/>
    </row>
    <row r="11" spans="1:10" ht="55.5" x14ac:dyDescent="0.35">
      <c r="C11" s="33"/>
      <c r="D11" s="31" t="s">
        <v>66</v>
      </c>
      <c r="E11" s="32" t="s">
        <v>175</v>
      </c>
      <c r="F11" s="108"/>
      <c r="G11" s="50"/>
      <c r="H11" s="108"/>
      <c r="I11" s="50"/>
      <c r="J11" s="109"/>
    </row>
    <row r="12" spans="1:10" ht="18.5" x14ac:dyDescent="0.35">
      <c r="C12" s="24"/>
      <c r="D12" s="30"/>
      <c r="E12" s="29"/>
      <c r="F12" s="110"/>
      <c r="G12" s="51"/>
      <c r="H12" s="110"/>
      <c r="I12" s="51"/>
      <c r="J12" s="111"/>
    </row>
    <row r="13" spans="1:10" ht="18.5" x14ac:dyDescent="0.35">
      <c r="C13" s="24"/>
      <c r="D13" s="30"/>
      <c r="E13" s="29"/>
      <c r="F13" s="110"/>
      <c r="G13" s="51"/>
      <c r="H13" s="110"/>
      <c r="I13" s="51"/>
      <c r="J13" s="111"/>
    </row>
    <row r="14" spans="1:10" ht="55.5" x14ac:dyDescent="0.35">
      <c r="C14" s="46" t="s">
        <v>99</v>
      </c>
      <c r="D14" s="31" t="s">
        <v>68</v>
      </c>
      <c r="E14" s="32" t="s">
        <v>176</v>
      </c>
      <c r="F14" s="108"/>
      <c r="G14" s="50"/>
      <c r="H14" s="108"/>
      <c r="I14" s="50"/>
      <c r="J14" s="109"/>
    </row>
    <row r="15" spans="1:10" ht="55.5" x14ac:dyDescent="0.35">
      <c r="C15" s="24"/>
      <c r="D15" s="30" t="s">
        <v>67</v>
      </c>
      <c r="E15" s="29" t="s">
        <v>178</v>
      </c>
      <c r="F15" s="110"/>
      <c r="G15" s="51"/>
      <c r="H15" s="110"/>
      <c r="I15" s="51"/>
      <c r="J15" s="111"/>
    </row>
    <row r="16" spans="1:10" ht="37" x14ac:dyDescent="0.35">
      <c r="C16" s="33"/>
      <c r="D16" s="31" t="s">
        <v>69</v>
      </c>
      <c r="E16" s="32" t="s">
        <v>177</v>
      </c>
      <c r="F16" s="108"/>
      <c r="G16" s="50"/>
      <c r="H16" s="108"/>
      <c r="I16" s="50"/>
      <c r="J16" s="109"/>
    </row>
    <row r="17" spans="3:10" ht="55.5" x14ac:dyDescent="0.35">
      <c r="C17" s="61"/>
      <c r="D17" s="58" t="s">
        <v>70</v>
      </c>
      <c r="E17" s="59" t="s">
        <v>179</v>
      </c>
      <c r="F17" s="116"/>
      <c r="G17" s="70"/>
      <c r="H17" s="116"/>
      <c r="I17" s="70"/>
      <c r="J17" s="117"/>
    </row>
    <row r="18" spans="3:10" ht="55.5" x14ac:dyDescent="0.35">
      <c r="C18" s="33"/>
      <c r="D18" s="31" t="s">
        <v>71</v>
      </c>
      <c r="E18" s="32" t="s">
        <v>180</v>
      </c>
      <c r="F18" s="108"/>
      <c r="G18" s="50"/>
      <c r="H18" s="108"/>
      <c r="I18" s="50"/>
      <c r="J18" s="109"/>
    </row>
    <row r="19" spans="3:10" ht="74" x14ac:dyDescent="0.35">
      <c r="C19" s="61"/>
      <c r="D19" s="58" t="s">
        <v>72</v>
      </c>
      <c r="E19" s="59" t="s">
        <v>181</v>
      </c>
      <c r="F19" s="116"/>
      <c r="G19" s="70"/>
      <c r="H19" s="116"/>
      <c r="I19" s="70"/>
      <c r="J19" s="117"/>
    </row>
    <row r="20" spans="3:10" ht="18.5" x14ac:dyDescent="0.35">
      <c r="C20" s="24"/>
      <c r="D20" s="30"/>
      <c r="E20" s="29"/>
      <c r="F20" s="110"/>
      <c r="G20" s="51"/>
      <c r="H20" s="110"/>
      <c r="I20" s="51"/>
      <c r="J20" s="111"/>
    </row>
    <row r="21" spans="3:10" ht="37" x14ac:dyDescent="0.35">
      <c r="C21" s="46" t="s">
        <v>100</v>
      </c>
      <c r="D21" s="31" t="s">
        <v>73</v>
      </c>
      <c r="E21" s="32" t="s">
        <v>163</v>
      </c>
      <c r="F21" s="108"/>
      <c r="G21" s="50"/>
      <c r="H21" s="108"/>
      <c r="I21" s="50"/>
      <c r="J21" s="109"/>
    </row>
    <row r="22" spans="3:10" ht="55.5" x14ac:dyDescent="0.35">
      <c r="C22" s="61"/>
      <c r="D22" s="58" t="s">
        <v>74</v>
      </c>
      <c r="E22" s="59" t="s">
        <v>306</v>
      </c>
      <c r="F22" s="116"/>
      <c r="G22" s="70"/>
      <c r="H22" s="116"/>
      <c r="I22" s="70"/>
      <c r="J22" s="117"/>
    </row>
    <row r="23" spans="3:10" ht="55.5" x14ac:dyDescent="0.35">
      <c r="C23" s="33"/>
      <c r="D23" s="31" t="s">
        <v>75</v>
      </c>
      <c r="E23" s="32" t="s">
        <v>162</v>
      </c>
      <c r="F23" s="108"/>
      <c r="G23" s="50"/>
      <c r="H23" s="108"/>
      <c r="I23" s="50"/>
      <c r="J23" s="109"/>
    </row>
    <row r="24" spans="3:10" ht="55.5" x14ac:dyDescent="0.35">
      <c r="C24" s="61"/>
      <c r="D24" s="58" t="s">
        <v>76</v>
      </c>
      <c r="E24" s="59" t="s">
        <v>165</v>
      </c>
      <c r="F24" s="116"/>
      <c r="G24" s="70"/>
      <c r="H24" s="116"/>
      <c r="I24" s="70"/>
      <c r="J24" s="117"/>
    </row>
    <row r="25" spans="3:10" ht="18.5" x14ac:dyDescent="0.35">
      <c r="C25" s="24"/>
      <c r="D25" s="30"/>
      <c r="E25" s="29"/>
      <c r="F25" s="110"/>
      <c r="G25" s="51"/>
      <c r="H25" s="110"/>
      <c r="I25" s="51"/>
      <c r="J25" s="111"/>
    </row>
    <row r="26" spans="3:10" ht="37" x14ac:dyDescent="0.35">
      <c r="C26" s="46" t="s">
        <v>101</v>
      </c>
      <c r="D26" s="31" t="s">
        <v>164</v>
      </c>
      <c r="E26" s="32" t="s">
        <v>166</v>
      </c>
      <c r="F26" s="108"/>
      <c r="G26" s="50"/>
      <c r="H26" s="108"/>
      <c r="I26" s="50"/>
      <c r="J26" s="109"/>
    </row>
    <row r="27" spans="3:10" ht="55.5" x14ac:dyDescent="0.35">
      <c r="C27" s="24"/>
      <c r="D27" s="30" t="s">
        <v>182</v>
      </c>
      <c r="E27" s="29" t="s">
        <v>167</v>
      </c>
      <c r="F27" s="110"/>
      <c r="G27" s="51"/>
      <c r="H27" s="110"/>
      <c r="I27" s="51"/>
      <c r="J27" s="111"/>
    </row>
    <row r="28" spans="3:10" ht="37" x14ac:dyDescent="0.35">
      <c r="C28" s="33"/>
      <c r="D28" s="31" t="s">
        <v>183</v>
      </c>
      <c r="E28" s="32" t="s">
        <v>168</v>
      </c>
      <c r="F28" s="108"/>
      <c r="G28" s="50"/>
      <c r="H28" s="108"/>
      <c r="I28" s="50"/>
      <c r="J28" s="109"/>
    </row>
    <row r="29" spans="3:10" ht="74" x14ac:dyDescent="0.35">
      <c r="C29" s="24"/>
      <c r="D29" s="30" t="s">
        <v>184</v>
      </c>
      <c r="E29" s="29" t="s">
        <v>307</v>
      </c>
      <c r="F29" s="110"/>
      <c r="G29" s="51"/>
      <c r="H29" s="110"/>
      <c r="I29" s="51"/>
      <c r="J29" s="111"/>
    </row>
    <row r="30" spans="3:10" ht="19" thickBot="1" x14ac:dyDescent="0.4">
      <c r="C30" s="36"/>
      <c r="D30" s="49"/>
      <c r="E30" s="45"/>
      <c r="F30" s="113"/>
      <c r="G30" s="52"/>
      <c r="H30" s="113"/>
      <c r="I30" s="52"/>
      <c r="J30" s="114"/>
    </row>
    <row r="32" spans="3:10" x14ac:dyDescent="0.35">
      <c r="E32" s="8" t="s">
        <v>119</v>
      </c>
      <c r="F32" s="6">
        <f>COUNTA(F9:F29)</f>
        <v>0</v>
      </c>
      <c r="G32" s="6">
        <f>COUNTA(G9:G29)</f>
        <v>0</v>
      </c>
      <c r="H32" s="6">
        <f>COUNTA(H9:H29)</f>
        <v>0</v>
      </c>
      <c r="I32" s="6">
        <f>COUNTA(I9:I29)</f>
        <v>0</v>
      </c>
      <c r="J32" s="6">
        <f>COUNTA(J9:J29)</f>
        <v>0</v>
      </c>
    </row>
    <row r="33" spans="3:11" x14ac:dyDescent="0.35">
      <c r="E33" s="8" t="s">
        <v>121</v>
      </c>
      <c r="F33" s="6">
        <v>-2</v>
      </c>
      <c r="G33" s="6">
        <v>-1</v>
      </c>
      <c r="H33" s="6">
        <v>0</v>
      </c>
      <c r="I33" s="6">
        <v>1</v>
      </c>
      <c r="J33" s="6">
        <v>2</v>
      </c>
    </row>
    <row r="34" spans="3:11" x14ac:dyDescent="0.35">
      <c r="E34" s="8" t="s">
        <v>118</v>
      </c>
      <c r="F34" s="6">
        <f>F32*F33</f>
        <v>0</v>
      </c>
      <c r="G34" s="6">
        <f t="shared" ref="G34:J34" si="0">G32*G33</f>
        <v>0</v>
      </c>
      <c r="H34" s="6">
        <f t="shared" si="0"/>
        <v>0</v>
      </c>
      <c r="I34" s="6">
        <f t="shared" si="0"/>
        <v>0</v>
      </c>
      <c r="J34" s="6">
        <f t="shared" si="0"/>
        <v>0</v>
      </c>
      <c r="K34" s="6"/>
    </row>
    <row r="35" spans="3:11" ht="15.5" x14ac:dyDescent="0.35">
      <c r="E35" s="55" t="s">
        <v>230</v>
      </c>
      <c r="F35" s="53">
        <f>SUM(F34:J34)</f>
        <v>0</v>
      </c>
    </row>
    <row r="36" spans="3:11" x14ac:dyDescent="0.35">
      <c r="E36" s="55" t="s">
        <v>120</v>
      </c>
      <c r="F36" s="9">
        <f>COUNTA(D9:D29)*2</f>
        <v>34</v>
      </c>
    </row>
    <row r="37" spans="3:11" x14ac:dyDescent="0.35">
      <c r="E37" s="55"/>
      <c r="F37" s="9"/>
    </row>
    <row r="38" spans="3:11" ht="15.5" x14ac:dyDescent="0.35">
      <c r="E38" s="56" t="s">
        <v>221</v>
      </c>
      <c r="F38" s="54">
        <f>F35/F36</f>
        <v>0</v>
      </c>
    </row>
    <row r="40" spans="3:11" x14ac:dyDescent="0.35">
      <c r="E40" s="105" t="s">
        <v>245</v>
      </c>
      <c r="F40" s="6">
        <f>SUM(F32:J32)/COUNTA(D9:D30)</f>
        <v>0</v>
      </c>
      <c r="G40" s="107" t="s">
        <v>246</v>
      </c>
    </row>
    <row r="41" spans="3:11" ht="18.5" x14ac:dyDescent="0.45">
      <c r="C41" s="1" t="s">
        <v>113</v>
      </c>
      <c r="D41" s="1"/>
    </row>
    <row r="42" spans="3:11" ht="18.5" x14ac:dyDescent="0.45">
      <c r="C42" s="10" t="s">
        <v>195</v>
      </c>
      <c r="D42" s="1"/>
    </row>
    <row r="43" spans="3:11" ht="15" thickBot="1" x14ac:dyDescent="0.4"/>
    <row r="44" spans="3:11" ht="18.5" x14ac:dyDescent="0.45">
      <c r="C44" s="37"/>
      <c r="D44" s="37"/>
      <c r="E44" s="37"/>
      <c r="F44" s="169" t="s">
        <v>12</v>
      </c>
      <c r="G44" s="169"/>
      <c r="H44" s="169"/>
      <c r="I44" s="169"/>
      <c r="J44" s="170"/>
    </row>
    <row r="45" spans="3:11" ht="18.5" x14ac:dyDescent="0.45">
      <c r="C45" s="38" t="s">
        <v>13</v>
      </c>
      <c r="D45" s="38" t="s">
        <v>19</v>
      </c>
      <c r="E45" s="38" t="s">
        <v>6</v>
      </c>
      <c r="F45" s="25" t="s">
        <v>30</v>
      </c>
      <c r="G45" s="25" t="s">
        <v>8</v>
      </c>
      <c r="H45" s="25" t="s">
        <v>9</v>
      </c>
      <c r="I45" s="25" t="s">
        <v>10</v>
      </c>
      <c r="J45" s="26" t="s">
        <v>30</v>
      </c>
    </row>
    <row r="46" spans="3:11" ht="19" thickBot="1" x14ac:dyDescent="0.5">
      <c r="C46" s="39"/>
      <c r="D46" s="39"/>
      <c r="E46" s="39"/>
      <c r="F46" s="27" t="s">
        <v>7</v>
      </c>
      <c r="G46" s="27"/>
      <c r="H46" s="27"/>
      <c r="I46" s="27"/>
      <c r="J46" s="28" t="s">
        <v>11</v>
      </c>
    </row>
    <row r="47" spans="3:11" ht="37" x14ac:dyDescent="0.35">
      <c r="C47" s="33" t="s">
        <v>98</v>
      </c>
      <c r="D47" s="31" t="s">
        <v>64</v>
      </c>
      <c r="E47" s="32" t="s">
        <v>295</v>
      </c>
      <c r="F47" s="108"/>
      <c r="G47" s="50"/>
      <c r="H47" s="108"/>
      <c r="I47" s="50"/>
      <c r="J47" s="109"/>
    </row>
    <row r="48" spans="3:11" ht="55.5" x14ac:dyDescent="0.35">
      <c r="C48" s="24"/>
      <c r="D48" s="30" t="s">
        <v>65</v>
      </c>
      <c r="E48" s="29" t="s">
        <v>296</v>
      </c>
      <c r="F48" s="110"/>
      <c r="G48" s="51"/>
      <c r="H48" s="110"/>
      <c r="I48" s="51"/>
      <c r="J48" s="111"/>
    </row>
    <row r="49" spans="3:10" ht="55.5" x14ac:dyDescent="0.35">
      <c r="C49" s="33"/>
      <c r="D49" s="31" t="s">
        <v>66</v>
      </c>
      <c r="E49" s="32" t="s">
        <v>297</v>
      </c>
      <c r="F49" s="108"/>
      <c r="G49" s="50"/>
      <c r="H49" s="108"/>
      <c r="I49" s="50"/>
      <c r="J49" s="109"/>
    </row>
    <row r="50" spans="3:10" ht="18.5" x14ac:dyDescent="0.35">
      <c r="C50" s="24"/>
      <c r="D50" s="30"/>
      <c r="E50" s="29"/>
      <c r="F50" s="110"/>
      <c r="G50" s="51"/>
      <c r="H50" s="110"/>
      <c r="I50" s="51"/>
      <c r="J50" s="111"/>
    </row>
    <row r="51" spans="3:10" ht="18.5" x14ac:dyDescent="0.35">
      <c r="C51" s="24"/>
      <c r="D51" s="30"/>
      <c r="E51" s="29"/>
      <c r="F51" s="110"/>
      <c r="G51" s="51"/>
      <c r="H51" s="110"/>
      <c r="I51" s="51"/>
      <c r="J51" s="111"/>
    </row>
    <row r="52" spans="3:10" ht="55.5" x14ac:dyDescent="0.35">
      <c r="C52" s="46" t="s">
        <v>99</v>
      </c>
      <c r="D52" s="31" t="s">
        <v>68</v>
      </c>
      <c r="E52" s="32" t="s">
        <v>298</v>
      </c>
      <c r="F52" s="108"/>
      <c r="G52" s="50"/>
      <c r="H52" s="108"/>
      <c r="I52" s="50"/>
      <c r="J52" s="109"/>
    </row>
    <row r="53" spans="3:10" ht="55.5" x14ac:dyDescent="0.35">
      <c r="C53" s="24"/>
      <c r="D53" s="30" t="s">
        <v>67</v>
      </c>
      <c r="E53" s="29" t="s">
        <v>299</v>
      </c>
      <c r="F53" s="110"/>
      <c r="G53" s="51"/>
      <c r="H53" s="110"/>
      <c r="I53" s="51"/>
      <c r="J53" s="111"/>
    </row>
    <row r="54" spans="3:10" ht="37" x14ac:dyDescent="0.35">
      <c r="C54" s="33"/>
      <c r="D54" s="31" t="s">
        <v>69</v>
      </c>
      <c r="E54" s="32" t="s">
        <v>300</v>
      </c>
      <c r="F54" s="108"/>
      <c r="G54" s="50"/>
      <c r="H54" s="108"/>
      <c r="I54" s="50"/>
      <c r="J54" s="109"/>
    </row>
    <row r="55" spans="3:10" ht="55.5" x14ac:dyDescent="0.35">
      <c r="C55" s="61"/>
      <c r="D55" s="58" t="s">
        <v>70</v>
      </c>
      <c r="E55" s="59" t="s">
        <v>301</v>
      </c>
      <c r="F55" s="116"/>
      <c r="G55" s="70"/>
      <c r="H55" s="116"/>
      <c r="I55" s="70"/>
      <c r="J55" s="117"/>
    </row>
    <row r="56" spans="3:10" ht="55.5" x14ac:dyDescent="0.35">
      <c r="C56" s="33"/>
      <c r="D56" s="31" t="s">
        <v>71</v>
      </c>
      <c r="E56" s="32" t="s">
        <v>302</v>
      </c>
      <c r="F56" s="108"/>
      <c r="G56" s="50"/>
      <c r="H56" s="108"/>
      <c r="I56" s="50"/>
      <c r="J56" s="109"/>
    </row>
    <row r="57" spans="3:10" ht="74" x14ac:dyDescent="0.35">
      <c r="C57" s="61"/>
      <c r="D57" s="58" t="s">
        <v>72</v>
      </c>
      <c r="E57" s="59" t="s">
        <v>303</v>
      </c>
      <c r="F57" s="116"/>
      <c r="G57" s="70"/>
      <c r="H57" s="116"/>
      <c r="I57" s="70"/>
      <c r="J57" s="117"/>
    </row>
    <row r="58" spans="3:10" ht="18.5" x14ac:dyDescent="0.35">
      <c r="C58" s="24"/>
      <c r="D58" s="30"/>
      <c r="E58" s="29"/>
      <c r="F58" s="110"/>
      <c r="G58" s="51"/>
      <c r="H58" s="110"/>
      <c r="I58" s="51"/>
      <c r="J58" s="111"/>
    </row>
    <row r="59" spans="3:10" ht="55.5" x14ac:dyDescent="0.35">
      <c r="C59" s="33" t="s">
        <v>100</v>
      </c>
      <c r="D59" s="31" t="s">
        <v>73</v>
      </c>
      <c r="E59" s="32" t="s">
        <v>304</v>
      </c>
      <c r="F59" s="108"/>
      <c r="G59" s="50"/>
      <c r="H59" s="108"/>
      <c r="I59" s="50"/>
      <c r="J59" s="109"/>
    </row>
    <row r="60" spans="3:10" ht="37" x14ac:dyDescent="0.35">
      <c r="C60" s="61"/>
      <c r="D60" s="58" t="s">
        <v>74</v>
      </c>
      <c r="E60" s="59" t="s">
        <v>305</v>
      </c>
      <c r="F60" s="116"/>
      <c r="G60" s="70"/>
      <c r="H60" s="116"/>
      <c r="I60" s="70"/>
      <c r="J60" s="117"/>
    </row>
    <row r="61" spans="3:10" ht="55.5" x14ac:dyDescent="0.35">
      <c r="C61" s="33"/>
      <c r="D61" s="31" t="s">
        <v>75</v>
      </c>
      <c r="E61" s="32" t="s">
        <v>308</v>
      </c>
      <c r="F61" s="108"/>
      <c r="G61" s="50"/>
      <c r="H61" s="108"/>
      <c r="I61" s="50"/>
      <c r="J61" s="109"/>
    </row>
    <row r="62" spans="3:10" ht="55.5" x14ac:dyDescent="0.35">
      <c r="C62" s="61"/>
      <c r="D62" s="58" t="s">
        <v>76</v>
      </c>
      <c r="E62" s="59" t="s">
        <v>309</v>
      </c>
      <c r="F62" s="116"/>
      <c r="G62" s="70"/>
      <c r="H62" s="116"/>
      <c r="I62" s="70"/>
      <c r="J62" s="117"/>
    </row>
    <row r="63" spans="3:10" ht="18.5" x14ac:dyDescent="0.35">
      <c r="C63" s="24"/>
      <c r="D63" s="30"/>
      <c r="E63" s="29"/>
      <c r="F63" s="110"/>
      <c r="G63" s="51"/>
      <c r="H63" s="110"/>
      <c r="I63" s="51"/>
      <c r="J63" s="111"/>
    </row>
    <row r="64" spans="3:10" ht="37" x14ac:dyDescent="0.35">
      <c r="C64" s="46" t="s">
        <v>101</v>
      </c>
      <c r="D64" s="31" t="s">
        <v>164</v>
      </c>
      <c r="E64" s="32" t="s">
        <v>310</v>
      </c>
      <c r="F64" s="108"/>
      <c r="G64" s="50"/>
      <c r="H64" s="108"/>
      <c r="I64" s="50"/>
      <c r="J64" s="109"/>
    </row>
    <row r="65" spans="3:10" ht="55.5" x14ac:dyDescent="0.35">
      <c r="C65" s="24"/>
      <c r="D65" s="30" t="s">
        <v>182</v>
      </c>
      <c r="E65" s="29" t="s">
        <v>167</v>
      </c>
      <c r="F65" s="110"/>
      <c r="G65" s="51"/>
      <c r="H65" s="110"/>
      <c r="I65" s="51"/>
      <c r="J65" s="111"/>
    </row>
    <row r="66" spans="3:10" ht="37" x14ac:dyDescent="0.35">
      <c r="C66" s="33"/>
      <c r="D66" s="31" t="s">
        <v>183</v>
      </c>
      <c r="E66" s="32" t="s">
        <v>311</v>
      </c>
      <c r="F66" s="108"/>
      <c r="G66" s="50"/>
      <c r="H66" s="108"/>
      <c r="I66" s="50"/>
      <c r="J66" s="109"/>
    </row>
    <row r="67" spans="3:10" ht="74" x14ac:dyDescent="0.35">
      <c r="C67" s="24"/>
      <c r="D67" s="30" t="s">
        <v>184</v>
      </c>
      <c r="E67" s="29" t="s">
        <v>312</v>
      </c>
      <c r="F67" s="110"/>
      <c r="G67" s="51"/>
      <c r="H67" s="110"/>
      <c r="I67" s="51"/>
      <c r="J67" s="111"/>
    </row>
    <row r="68" spans="3:10" ht="19" thickBot="1" x14ac:dyDescent="0.4">
      <c r="C68" s="36"/>
      <c r="D68" s="49"/>
      <c r="E68" s="45"/>
      <c r="F68" s="113"/>
      <c r="G68" s="52"/>
      <c r="H68" s="113"/>
      <c r="I68" s="52"/>
      <c r="J68" s="114"/>
    </row>
    <row r="70" spans="3:10" x14ac:dyDescent="0.35">
      <c r="E70" s="8" t="s">
        <v>119</v>
      </c>
      <c r="F70" s="6">
        <f>COUNTA(F47:F67)</f>
        <v>0</v>
      </c>
      <c r="G70" s="6">
        <f>COUNTA(G47:G67)</f>
        <v>0</v>
      </c>
      <c r="H70" s="6">
        <f>COUNTA(H47:H67)</f>
        <v>0</v>
      </c>
      <c r="I70" s="6">
        <f>COUNTA(I47:I67)</f>
        <v>0</v>
      </c>
      <c r="J70" s="6">
        <f>COUNTA(J47:J67)</f>
        <v>0</v>
      </c>
    </row>
    <row r="71" spans="3:10" x14ac:dyDescent="0.35">
      <c r="E71" s="8" t="s">
        <v>121</v>
      </c>
      <c r="F71" s="6">
        <v>-2</v>
      </c>
      <c r="G71" s="6">
        <v>-1</v>
      </c>
      <c r="H71" s="6">
        <v>0</v>
      </c>
      <c r="I71" s="6">
        <v>1</v>
      </c>
      <c r="J71" s="6">
        <v>2</v>
      </c>
    </row>
    <row r="72" spans="3:10" x14ac:dyDescent="0.35">
      <c r="E72" s="8" t="s">
        <v>118</v>
      </c>
      <c r="F72" s="6">
        <f>F70*F71</f>
        <v>0</v>
      </c>
      <c r="G72" s="6">
        <f t="shared" ref="G72:J72" si="1">G70*G71</f>
        <v>0</v>
      </c>
      <c r="H72" s="6">
        <f t="shared" si="1"/>
        <v>0</v>
      </c>
      <c r="I72" s="6">
        <f t="shared" si="1"/>
        <v>0</v>
      </c>
      <c r="J72" s="6">
        <f t="shared" si="1"/>
        <v>0</v>
      </c>
    </row>
    <row r="73" spans="3:10" ht="15.5" x14ac:dyDescent="0.35">
      <c r="E73" s="55" t="s">
        <v>230</v>
      </c>
      <c r="F73" s="53">
        <f>SUM(F72:J72)</f>
        <v>0</v>
      </c>
    </row>
    <row r="74" spans="3:10" x14ac:dyDescent="0.35">
      <c r="E74" s="55" t="s">
        <v>120</v>
      </c>
      <c r="F74" s="9">
        <f>COUNTA(D47:D67)*2</f>
        <v>34</v>
      </c>
    </row>
    <row r="75" spans="3:10" x14ac:dyDescent="0.35">
      <c r="E75" s="55"/>
      <c r="F75" s="9"/>
    </row>
    <row r="76" spans="3:10" ht="15.5" x14ac:dyDescent="0.35">
      <c r="E76" s="56" t="s">
        <v>222</v>
      </c>
      <c r="F76" s="54">
        <f>F73/F74</f>
        <v>0</v>
      </c>
    </row>
    <row r="78" spans="3:10" x14ac:dyDescent="0.35">
      <c r="E78" s="105" t="s">
        <v>245</v>
      </c>
      <c r="F78" s="6">
        <f>SUM(F70:J70)/COUNTA(D47:D68)</f>
        <v>0</v>
      </c>
      <c r="G78" s="107" t="s">
        <v>246</v>
      </c>
    </row>
  </sheetData>
  <mergeCells count="2">
    <mergeCell ref="F6:J6"/>
    <mergeCell ref="F44:J44"/>
  </mergeCells>
  <phoneticPr fontId="4" type="noConversion"/>
  <conditionalFormatting sqref="F40">
    <cfRule type="cellIs" dxfId="7" priority="3" operator="notEqual">
      <formula>1</formula>
    </cfRule>
    <cfRule type="cellIs" dxfId="6" priority="4" operator="equal">
      <formula>1</formula>
    </cfRule>
  </conditionalFormatting>
  <conditionalFormatting sqref="F78">
    <cfRule type="cellIs" dxfId="5" priority="1" operator="notEqual">
      <formula>1</formula>
    </cfRule>
    <cfRule type="cellIs" dxfId="4" priority="2" operator="equal">
      <formula>1</formula>
    </cfRule>
  </conditionalFormatting>
  <pageMargins left="0.7" right="0.7" top="0.75" bottom="0.75" header="0.3" footer="0.3"/>
  <pageSetup scale="53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E79D8-F0D2-4900-BA07-4D883BD6EAB2}">
  <sheetPr>
    <pageSetUpPr fitToPage="1"/>
  </sheetPr>
  <dimension ref="A1:J77"/>
  <sheetViews>
    <sheetView showGridLines="0" topLeftCell="A10" workbookViewId="0">
      <selection activeCell="A48" sqref="A48"/>
    </sheetView>
  </sheetViews>
  <sheetFormatPr defaultRowHeight="14.5" x14ac:dyDescent="0.35"/>
  <cols>
    <col min="2" max="2" width="3.3632812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2.54296875" customWidth="1"/>
  </cols>
  <sheetData>
    <row r="1" spans="1:10" ht="21" x14ac:dyDescent="0.5">
      <c r="A1" s="13" t="s">
        <v>212</v>
      </c>
    </row>
    <row r="3" spans="1:10" ht="18.5" x14ac:dyDescent="0.45">
      <c r="C3" s="1" t="s">
        <v>114</v>
      </c>
      <c r="D3" s="1"/>
    </row>
    <row r="4" spans="1:10" ht="18.5" x14ac:dyDescent="0.45">
      <c r="C4" s="10" t="s">
        <v>90</v>
      </c>
      <c r="D4" s="1"/>
    </row>
    <row r="5" spans="1:10" ht="15" thickBot="1" x14ac:dyDescent="0.4"/>
    <row r="6" spans="1:10" ht="18.5" x14ac:dyDescent="0.45">
      <c r="C6" s="63"/>
      <c r="D6" s="78"/>
      <c r="E6" s="79"/>
      <c r="F6" s="171" t="s">
        <v>12</v>
      </c>
      <c r="G6" s="169"/>
      <c r="H6" s="169"/>
      <c r="I6" s="169"/>
      <c r="J6" s="170"/>
    </row>
    <row r="7" spans="1:10" ht="18.5" x14ac:dyDescent="0.45">
      <c r="C7" s="64" t="s">
        <v>13</v>
      </c>
      <c r="D7" s="69" t="s">
        <v>19</v>
      </c>
      <c r="E7" s="71" t="s">
        <v>6</v>
      </c>
      <c r="F7" s="94" t="s">
        <v>30</v>
      </c>
      <c r="G7" s="25" t="s">
        <v>8</v>
      </c>
      <c r="H7" s="25" t="s">
        <v>9</v>
      </c>
      <c r="I7" s="25" t="s">
        <v>10</v>
      </c>
      <c r="J7" s="26" t="s">
        <v>30</v>
      </c>
    </row>
    <row r="8" spans="1:10" ht="18.5" x14ac:dyDescent="0.45">
      <c r="C8" s="80"/>
      <c r="D8" s="72"/>
      <c r="E8" s="73"/>
      <c r="F8" s="95" t="s">
        <v>7</v>
      </c>
      <c r="G8" s="96"/>
      <c r="H8" s="96"/>
      <c r="I8" s="96"/>
      <c r="J8" s="97" t="s">
        <v>11</v>
      </c>
    </row>
    <row r="9" spans="1:10" ht="55.5" x14ac:dyDescent="0.35">
      <c r="C9" s="65" t="s">
        <v>102</v>
      </c>
      <c r="D9" s="50" t="s">
        <v>77</v>
      </c>
      <c r="E9" s="62" t="s">
        <v>188</v>
      </c>
      <c r="F9" s="50"/>
      <c r="G9" s="50"/>
      <c r="H9" s="108"/>
      <c r="I9" s="50"/>
      <c r="J9" s="109"/>
    </row>
    <row r="10" spans="1:10" ht="37" x14ac:dyDescent="0.35">
      <c r="C10" s="66"/>
      <c r="D10" s="70" t="s">
        <v>78</v>
      </c>
      <c r="E10" s="74" t="s">
        <v>186</v>
      </c>
      <c r="F10" s="70"/>
      <c r="G10" s="70"/>
      <c r="H10" s="116"/>
      <c r="I10" s="70"/>
      <c r="J10" s="117"/>
    </row>
    <row r="11" spans="1:10" ht="37" x14ac:dyDescent="0.35">
      <c r="C11" s="65"/>
      <c r="D11" s="50" t="s">
        <v>79</v>
      </c>
      <c r="E11" s="62" t="s">
        <v>185</v>
      </c>
      <c r="F11" s="50"/>
      <c r="G11" s="50"/>
      <c r="H11" s="108"/>
      <c r="I11" s="50"/>
      <c r="J11" s="109"/>
    </row>
    <row r="12" spans="1:10" ht="74" x14ac:dyDescent="0.35">
      <c r="C12" s="66"/>
      <c r="D12" s="70" t="s">
        <v>80</v>
      </c>
      <c r="E12" s="74" t="s">
        <v>169</v>
      </c>
      <c r="F12" s="70"/>
      <c r="G12" s="70"/>
      <c r="H12" s="116"/>
      <c r="I12" s="70"/>
      <c r="J12" s="117"/>
    </row>
    <row r="13" spans="1:10" ht="74" x14ac:dyDescent="0.35">
      <c r="C13" s="65"/>
      <c r="D13" s="50" t="s">
        <v>81</v>
      </c>
      <c r="E13" s="62" t="s">
        <v>187</v>
      </c>
      <c r="F13" s="50"/>
      <c r="G13" s="50"/>
      <c r="H13" s="108"/>
      <c r="I13" s="50"/>
      <c r="J13" s="109"/>
    </row>
    <row r="14" spans="1:10" ht="18.5" x14ac:dyDescent="0.35">
      <c r="C14" s="67"/>
      <c r="D14" s="51"/>
      <c r="E14" s="75" t="s">
        <v>115</v>
      </c>
      <c r="F14" s="51"/>
      <c r="G14" s="51"/>
      <c r="H14" s="110"/>
      <c r="I14" s="51"/>
      <c r="J14" s="111"/>
    </row>
    <row r="15" spans="1:10" ht="55.5" x14ac:dyDescent="0.35">
      <c r="C15" s="65" t="s">
        <v>103</v>
      </c>
      <c r="D15" s="50" t="s">
        <v>82</v>
      </c>
      <c r="E15" s="62" t="s">
        <v>189</v>
      </c>
      <c r="F15" s="50"/>
      <c r="G15" s="50"/>
      <c r="H15" s="108"/>
      <c r="I15" s="50"/>
      <c r="J15" s="109"/>
    </row>
    <row r="16" spans="1:10" ht="37" x14ac:dyDescent="0.35">
      <c r="C16" s="67"/>
      <c r="D16" s="51" t="s">
        <v>83</v>
      </c>
      <c r="E16" s="76" t="s">
        <v>190</v>
      </c>
      <c r="F16" s="51"/>
      <c r="G16" s="51"/>
      <c r="H16" s="110"/>
      <c r="I16" s="51"/>
      <c r="J16" s="111"/>
    </row>
    <row r="17" spans="3:10" ht="37" x14ac:dyDescent="0.35">
      <c r="C17" s="65"/>
      <c r="D17" s="50" t="s">
        <v>86</v>
      </c>
      <c r="E17" s="62" t="s">
        <v>191</v>
      </c>
      <c r="F17" s="50"/>
      <c r="G17" s="50"/>
      <c r="H17" s="108"/>
      <c r="I17" s="50"/>
      <c r="J17" s="109"/>
    </row>
    <row r="18" spans="3:10" ht="18.5" x14ac:dyDescent="0.35">
      <c r="C18" s="67"/>
      <c r="D18" s="51"/>
      <c r="E18" s="76"/>
      <c r="F18" s="51"/>
      <c r="G18" s="51"/>
      <c r="H18" s="110"/>
      <c r="I18" s="51"/>
      <c r="J18" s="111"/>
    </row>
    <row r="19" spans="3:10" ht="37" x14ac:dyDescent="0.35">
      <c r="C19" s="65" t="s">
        <v>104</v>
      </c>
      <c r="D19" s="50" t="s">
        <v>84</v>
      </c>
      <c r="E19" s="62" t="s">
        <v>170</v>
      </c>
      <c r="F19" s="50"/>
      <c r="G19" s="50"/>
      <c r="H19" s="108"/>
      <c r="I19" s="50"/>
      <c r="J19" s="109"/>
    </row>
    <row r="20" spans="3:10" ht="55.5" x14ac:dyDescent="0.35">
      <c r="C20" s="67"/>
      <c r="D20" s="51" t="s">
        <v>87</v>
      </c>
      <c r="E20" s="76" t="s">
        <v>171</v>
      </c>
      <c r="F20" s="51"/>
      <c r="G20" s="51"/>
      <c r="H20" s="110"/>
      <c r="I20" s="51"/>
      <c r="J20" s="111"/>
    </row>
    <row r="21" spans="3:10" ht="37" x14ac:dyDescent="0.35">
      <c r="C21" s="65"/>
      <c r="D21" s="50" t="s">
        <v>88</v>
      </c>
      <c r="E21" s="62" t="s">
        <v>198</v>
      </c>
      <c r="F21" s="50"/>
      <c r="G21" s="50"/>
      <c r="H21" s="108"/>
      <c r="I21" s="50"/>
      <c r="J21" s="109"/>
    </row>
    <row r="22" spans="3:10" ht="18.5" x14ac:dyDescent="0.35">
      <c r="C22" s="67"/>
      <c r="D22" s="51"/>
      <c r="E22" s="76"/>
      <c r="F22" s="51"/>
      <c r="G22" s="51"/>
      <c r="H22" s="110"/>
      <c r="I22" s="51"/>
      <c r="J22" s="111"/>
    </row>
    <row r="23" spans="3:10" ht="18.5" x14ac:dyDescent="0.35">
      <c r="C23" s="67"/>
      <c r="D23" s="51"/>
      <c r="E23" s="76"/>
      <c r="F23" s="51"/>
      <c r="G23" s="51"/>
      <c r="H23" s="110"/>
      <c r="I23" s="51"/>
      <c r="J23" s="111"/>
    </row>
    <row r="24" spans="3:10" ht="55.5" x14ac:dyDescent="0.35">
      <c r="C24" s="65" t="s">
        <v>105</v>
      </c>
      <c r="D24" s="50" t="s">
        <v>85</v>
      </c>
      <c r="E24" s="62" t="s">
        <v>192</v>
      </c>
      <c r="F24" s="50"/>
      <c r="G24" s="50"/>
      <c r="H24" s="108"/>
      <c r="I24" s="50"/>
      <c r="J24" s="109"/>
    </row>
    <row r="25" spans="3:10" ht="37" x14ac:dyDescent="0.35">
      <c r="C25" s="66"/>
      <c r="D25" s="70" t="s">
        <v>193</v>
      </c>
      <c r="E25" s="74" t="s">
        <v>194</v>
      </c>
      <c r="F25" s="70"/>
      <c r="G25" s="70"/>
      <c r="H25" s="116"/>
      <c r="I25" s="70"/>
      <c r="J25" s="117"/>
    </row>
    <row r="26" spans="3:10" ht="74" x14ac:dyDescent="0.35">
      <c r="C26" s="65"/>
      <c r="D26" s="50" t="s">
        <v>247</v>
      </c>
      <c r="E26" s="62" t="s">
        <v>199</v>
      </c>
      <c r="F26" s="50"/>
      <c r="G26" s="50"/>
      <c r="H26" s="108"/>
      <c r="I26" s="50"/>
      <c r="J26" s="109"/>
    </row>
    <row r="27" spans="3:10" ht="55.5" x14ac:dyDescent="0.35">
      <c r="C27" s="81"/>
      <c r="D27" s="70" t="s">
        <v>248</v>
      </c>
      <c r="E27" s="74" t="s">
        <v>326</v>
      </c>
      <c r="F27" s="70"/>
      <c r="G27" s="70"/>
      <c r="H27" s="116"/>
      <c r="I27" s="70"/>
      <c r="J27" s="117"/>
    </row>
    <row r="28" spans="3:10" ht="18.5" x14ac:dyDescent="0.35">
      <c r="C28" s="67"/>
      <c r="D28" s="51"/>
      <c r="E28" s="76"/>
      <c r="F28" s="51"/>
      <c r="G28" s="51"/>
      <c r="H28" s="110"/>
      <c r="I28" s="51"/>
      <c r="J28" s="111"/>
    </row>
    <row r="29" spans="3:10" ht="19" thickBot="1" x14ac:dyDescent="0.4">
      <c r="C29" s="68"/>
      <c r="D29" s="52"/>
      <c r="E29" s="77"/>
      <c r="F29" s="52"/>
      <c r="G29" s="52"/>
      <c r="H29" s="113"/>
      <c r="I29" s="52"/>
      <c r="J29" s="114"/>
    </row>
    <row r="31" spans="3:10" x14ac:dyDescent="0.35">
      <c r="E31" s="8" t="s">
        <v>119</v>
      </c>
      <c r="F31" s="6">
        <f>COUNTA(F9:F27)</f>
        <v>0</v>
      </c>
      <c r="G31" s="6">
        <f>COUNTA(G9:G27)</f>
        <v>0</v>
      </c>
      <c r="H31" s="6">
        <f>COUNTA(H9:H27)</f>
        <v>0</v>
      </c>
      <c r="I31" s="6">
        <f>COUNTA(I9:I27)</f>
        <v>0</v>
      </c>
      <c r="J31" s="6">
        <f>COUNTA(J9:J27)</f>
        <v>0</v>
      </c>
    </row>
    <row r="32" spans="3:10" x14ac:dyDescent="0.35">
      <c r="E32" s="8" t="s">
        <v>121</v>
      </c>
      <c r="F32" s="6">
        <v>-2</v>
      </c>
      <c r="G32" s="6">
        <v>-1</v>
      </c>
      <c r="H32" s="6">
        <v>0</v>
      </c>
      <c r="I32" s="6">
        <v>1</v>
      </c>
      <c r="J32" s="6">
        <v>2</v>
      </c>
    </row>
    <row r="33" spans="3:10" x14ac:dyDescent="0.35">
      <c r="E33" s="8" t="s">
        <v>118</v>
      </c>
      <c r="F33" s="6">
        <f>F31*F32</f>
        <v>0</v>
      </c>
      <c r="G33" s="6">
        <f t="shared" ref="G33:J33" si="0">G31*G32</f>
        <v>0</v>
      </c>
      <c r="H33" s="6">
        <f t="shared" si="0"/>
        <v>0</v>
      </c>
      <c r="I33" s="6">
        <f t="shared" si="0"/>
        <v>0</v>
      </c>
      <c r="J33" s="6">
        <f t="shared" si="0"/>
        <v>0</v>
      </c>
    </row>
    <row r="34" spans="3:10" ht="15.5" x14ac:dyDescent="0.35">
      <c r="E34" s="55" t="s">
        <v>230</v>
      </c>
      <c r="F34" s="53">
        <f>SUM(F33:J33)</f>
        <v>0</v>
      </c>
    </row>
    <row r="35" spans="3:10" x14ac:dyDescent="0.35">
      <c r="E35" s="55" t="s">
        <v>120</v>
      </c>
      <c r="F35" s="9">
        <f>COUNTA(D9:D27)*2</f>
        <v>30</v>
      </c>
    </row>
    <row r="36" spans="3:10" x14ac:dyDescent="0.35">
      <c r="E36" s="55"/>
      <c r="F36" s="9"/>
    </row>
    <row r="37" spans="3:10" ht="15.5" x14ac:dyDescent="0.35">
      <c r="E37" s="56" t="s">
        <v>223</v>
      </c>
      <c r="F37" s="54">
        <f>F34/F35</f>
        <v>0</v>
      </c>
    </row>
    <row r="39" spans="3:10" x14ac:dyDescent="0.35">
      <c r="E39" s="105" t="s">
        <v>245</v>
      </c>
      <c r="F39" s="6">
        <f>SUM(F31:J31)/COUNTA(D9:D29)</f>
        <v>0</v>
      </c>
      <c r="G39" s="107" t="s">
        <v>246</v>
      </c>
    </row>
    <row r="41" spans="3:10" ht="18.5" x14ac:dyDescent="0.45">
      <c r="C41" s="1" t="s">
        <v>114</v>
      </c>
      <c r="D41" s="1"/>
    </row>
    <row r="42" spans="3:10" ht="18.5" x14ac:dyDescent="0.45">
      <c r="C42" s="10" t="s">
        <v>195</v>
      </c>
      <c r="D42" s="1"/>
    </row>
    <row r="43" spans="3:10" ht="15" thickBot="1" x14ac:dyDescent="0.4"/>
    <row r="44" spans="3:10" ht="18.5" x14ac:dyDescent="0.45">
      <c r="C44" s="63"/>
      <c r="D44" s="78"/>
      <c r="E44" s="79"/>
      <c r="F44" s="171" t="s">
        <v>12</v>
      </c>
      <c r="G44" s="169"/>
      <c r="H44" s="169"/>
      <c r="I44" s="169"/>
      <c r="J44" s="170"/>
    </row>
    <row r="45" spans="3:10" ht="18.5" x14ac:dyDescent="0.45">
      <c r="C45" s="64" t="s">
        <v>13</v>
      </c>
      <c r="D45" s="69" t="s">
        <v>19</v>
      </c>
      <c r="E45" s="71" t="s">
        <v>6</v>
      </c>
      <c r="F45" s="94" t="s">
        <v>30</v>
      </c>
      <c r="G45" s="25" t="s">
        <v>8</v>
      </c>
      <c r="H45" s="25" t="s">
        <v>9</v>
      </c>
      <c r="I45" s="25" t="s">
        <v>10</v>
      </c>
      <c r="J45" s="26" t="s">
        <v>30</v>
      </c>
    </row>
    <row r="46" spans="3:10" ht="18.5" x14ac:dyDescent="0.45">
      <c r="C46" s="80"/>
      <c r="D46" s="72"/>
      <c r="E46" s="73"/>
      <c r="F46" s="95" t="s">
        <v>7</v>
      </c>
      <c r="G46" s="96"/>
      <c r="H46" s="96"/>
      <c r="I46" s="96"/>
      <c r="J46" s="97" t="s">
        <v>11</v>
      </c>
    </row>
    <row r="47" spans="3:10" ht="55.5" x14ac:dyDescent="0.35">
      <c r="C47" s="65" t="s">
        <v>102</v>
      </c>
      <c r="D47" s="50" t="s">
        <v>77</v>
      </c>
      <c r="E47" s="62" t="s">
        <v>313</v>
      </c>
      <c r="F47" s="118"/>
      <c r="G47" s="50"/>
      <c r="H47" s="108"/>
      <c r="I47" s="50"/>
      <c r="J47" s="109"/>
    </row>
    <row r="48" spans="3:10" ht="55.5" x14ac:dyDescent="0.35">
      <c r="C48" s="66"/>
      <c r="D48" s="70" t="s">
        <v>78</v>
      </c>
      <c r="E48" s="74" t="s">
        <v>314</v>
      </c>
      <c r="F48" s="70"/>
      <c r="G48" s="70"/>
      <c r="H48" s="116"/>
      <c r="I48" s="70"/>
      <c r="J48" s="117"/>
    </row>
    <row r="49" spans="3:10" ht="55.5" x14ac:dyDescent="0.35">
      <c r="C49" s="65"/>
      <c r="D49" s="50" t="s">
        <v>79</v>
      </c>
      <c r="E49" s="62" t="s">
        <v>315</v>
      </c>
      <c r="F49" s="50"/>
      <c r="G49" s="50"/>
      <c r="H49" s="108"/>
      <c r="I49" s="50"/>
      <c r="J49" s="109"/>
    </row>
    <row r="50" spans="3:10" ht="74" x14ac:dyDescent="0.35">
      <c r="C50" s="66"/>
      <c r="D50" s="70" t="s">
        <v>80</v>
      </c>
      <c r="E50" s="74" t="s">
        <v>316</v>
      </c>
      <c r="F50" s="70"/>
      <c r="G50" s="70"/>
      <c r="H50" s="116"/>
      <c r="I50" s="70"/>
      <c r="J50" s="117"/>
    </row>
    <row r="51" spans="3:10" ht="74" x14ac:dyDescent="0.35">
      <c r="C51" s="65"/>
      <c r="D51" s="50" t="s">
        <v>81</v>
      </c>
      <c r="E51" s="62" t="s">
        <v>330</v>
      </c>
      <c r="F51" s="50"/>
      <c r="G51" s="50"/>
      <c r="H51" s="108"/>
      <c r="I51" s="50"/>
      <c r="J51" s="109"/>
    </row>
    <row r="52" spans="3:10" ht="18.5" x14ac:dyDescent="0.35">
      <c r="C52" s="67"/>
      <c r="D52" s="51"/>
      <c r="E52" s="75" t="s">
        <v>115</v>
      </c>
      <c r="F52" s="51"/>
      <c r="G52" s="51"/>
      <c r="H52" s="110"/>
      <c r="I52" s="51"/>
      <c r="J52" s="111"/>
    </row>
    <row r="53" spans="3:10" ht="55.5" x14ac:dyDescent="0.35">
      <c r="C53" s="65" t="s">
        <v>103</v>
      </c>
      <c r="D53" s="50" t="s">
        <v>82</v>
      </c>
      <c r="E53" s="62" t="s">
        <v>317</v>
      </c>
      <c r="F53" s="50"/>
      <c r="G53" s="50"/>
      <c r="H53" s="108"/>
      <c r="I53" s="50"/>
      <c r="J53" s="109"/>
    </row>
    <row r="54" spans="3:10" ht="37" x14ac:dyDescent="0.35">
      <c r="C54" s="67"/>
      <c r="D54" s="51" t="s">
        <v>83</v>
      </c>
      <c r="E54" s="76" t="s">
        <v>318</v>
      </c>
      <c r="F54" s="51"/>
      <c r="G54" s="51"/>
      <c r="H54" s="110"/>
      <c r="I54" s="51"/>
      <c r="J54" s="111"/>
    </row>
    <row r="55" spans="3:10" ht="37" x14ac:dyDescent="0.35">
      <c r="C55" s="65"/>
      <c r="D55" s="50" t="s">
        <v>86</v>
      </c>
      <c r="E55" s="62" t="s">
        <v>319</v>
      </c>
      <c r="F55" s="50"/>
      <c r="G55" s="50"/>
      <c r="H55" s="108"/>
      <c r="I55" s="50"/>
      <c r="J55" s="109"/>
    </row>
    <row r="56" spans="3:10" ht="18.5" x14ac:dyDescent="0.35">
      <c r="C56" s="67"/>
      <c r="D56" s="51"/>
      <c r="E56" s="76"/>
      <c r="F56" s="51"/>
      <c r="G56" s="51"/>
      <c r="H56" s="110"/>
      <c r="I56" s="51"/>
      <c r="J56" s="111"/>
    </row>
    <row r="57" spans="3:10" ht="55.5" x14ac:dyDescent="0.35">
      <c r="C57" s="65" t="s">
        <v>104</v>
      </c>
      <c r="D57" s="50" t="s">
        <v>84</v>
      </c>
      <c r="E57" s="62" t="s">
        <v>320</v>
      </c>
      <c r="F57" s="50"/>
      <c r="G57" s="50"/>
      <c r="H57" s="108"/>
      <c r="I57" s="50"/>
      <c r="J57" s="109"/>
    </row>
    <row r="58" spans="3:10" ht="55.5" x14ac:dyDescent="0.35">
      <c r="C58" s="67"/>
      <c r="D58" s="51" t="s">
        <v>87</v>
      </c>
      <c r="E58" s="76" t="s">
        <v>321</v>
      </c>
      <c r="F58" s="51"/>
      <c r="G58" s="51"/>
      <c r="H58" s="110"/>
      <c r="I58" s="51"/>
      <c r="J58" s="111"/>
    </row>
    <row r="59" spans="3:10" ht="55.5" x14ac:dyDescent="0.35">
      <c r="C59" s="65"/>
      <c r="D59" s="50" t="s">
        <v>88</v>
      </c>
      <c r="E59" s="62" t="s">
        <v>331</v>
      </c>
      <c r="F59" s="50"/>
      <c r="G59" s="50"/>
      <c r="H59" s="108"/>
      <c r="I59" s="50"/>
      <c r="J59" s="109"/>
    </row>
    <row r="60" spans="3:10" ht="18.5" x14ac:dyDescent="0.35">
      <c r="C60" s="67"/>
      <c r="D60" s="51"/>
      <c r="E60" s="76"/>
      <c r="F60" s="51"/>
      <c r="G60" s="51"/>
      <c r="H60" s="110"/>
      <c r="I60" s="51"/>
      <c r="J60" s="111"/>
    </row>
    <row r="61" spans="3:10" ht="18.5" x14ac:dyDescent="0.35">
      <c r="C61" s="67"/>
      <c r="D61" s="51"/>
      <c r="E61" s="76"/>
      <c r="F61" s="51"/>
      <c r="G61" s="51"/>
      <c r="H61" s="110"/>
      <c r="I61" s="51"/>
      <c r="J61" s="111"/>
    </row>
    <row r="62" spans="3:10" ht="55.5" x14ac:dyDescent="0.35">
      <c r="C62" s="65" t="s">
        <v>105</v>
      </c>
      <c r="D62" s="50" t="s">
        <v>85</v>
      </c>
      <c r="E62" s="62" t="s">
        <v>322</v>
      </c>
      <c r="F62" s="50"/>
      <c r="G62" s="50"/>
      <c r="H62" s="108"/>
      <c r="I62" s="50"/>
      <c r="J62" s="109"/>
    </row>
    <row r="63" spans="3:10" ht="37" x14ac:dyDescent="0.35">
      <c r="C63" s="66"/>
      <c r="D63" s="70" t="s">
        <v>193</v>
      </c>
      <c r="E63" s="74" t="s">
        <v>323</v>
      </c>
      <c r="F63" s="70"/>
      <c r="G63" s="70"/>
      <c r="H63" s="116"/>
      <c r="I63" s="70"/>
      <c r="J63" s="117"/>
    </row>
    <row r="64" spans="3:10" ht="74" x14ac:dyDescent="0.35">
      <c r="C64" s="65"/>
      <c r="D64" s="50" t="s">
        <v>88</v>
      </c>
      <c r="E64" s="62" t="s">
        <v>324</v>
      </c>
      <c r="F64" s="50"/>
      <c r="G64" s="50"/>
      <c r="H64" s="108"/>
      <c r="I64" s="50"/>
      <c r="J64" s="109"/>
    </row>
    <row r="65" spans="3:10" ht="55.5" x14ac:dyDescent="0.35">
      <c r="C65" s="81"/>
      <c r="D65" s="70" t="s">
        <v>85</v>
      </c>
      <c r="E65" s="74" t="s">
        <v>325</v>
      </c>
      <c r="F65" s="70"/>
      <c r="G65" s="70"/>
      <c r="H65" s="116"/>
      <c r="I65" s="70"/>
      <c r="J65" s="117"/>
    </row>
    <row r="66" spans="3:10" ht="18.5" x14ac:dyDescent="0.35">
      <c r="C66" s="67"/>
      <c r="D66" s="51"/>
      <c r="E66" s="76"/>
      <c r="F66" s="51"/>
      <c r="G66" s="51"/>
      <c r="H66" s="110"/>
      <c r="I66" s="51"/>
      <c r="J66" s="111"/>
    </row>
    <row r="67" spans="3:10" ht="19" thickBot="1" x14ac:dyDescent="0.4">
      <c r="C67" s="68"/>
      <c r="D67" s="52"/>
      <c r="E67" s="77"/>
      <c r="F67" s="52"/>
      <c r="G67" s="52"/>
      <c r="H67" s="113"/>
      <c r="I67" s="52"/>
      <c r="J67" s="114"/>
    </row>
    <row r="69" spans="3:10" x14ac:dyDescent="0.35">
      <c r="E69" s="8" t="s">
        <v>119</v>
      </c>
      <c r="F69" s="6">
        <f>COUNTA(F47:F65)</f>
        <v>0</v>
      </c>
      <c r="G69" s="6">
        <f>COUNTA(G47:G65)</f>
        <v>0</v>
      </c>
      <c r="H69" s="6">
        <f>COUNTA(H47:H65)</f>
        <v>0</v>
      </c>
      <c r="I69" s="6">
        <f>COUNTA(I47:I65)</f>
        <v>0</v>
      </c>
      <c r="J69" s="6">
        <f>COUNTA(J47:J65)</f>
        <v>0</v>
      </c>
    </row>
    <row r="70" spans="3:10" x14ac:dyDescent="0.35">
      <c r="E70" s="8" t="s">
        <v>121</v>
      </c>
      <c r="F70" s="6">
        <v>-2</v>
      </c>
      <c r="G70" s="6">
        <v>-1</v>
      </c>
      <c r="H70" s="6">
        <v>0</v>
      </c>
      <c r="I70" s="6">
        <v>1</v>
      </c>
      <c r="J70" s="6">
        <v>2</v>
      </c>
    </row>
    <row r="71" spans="3:10" x14ac:dyDescent="0.35">
      <c r="E71" s="8" t="s">
        <v>118</v>
      </c>
      <c r="F71" s="6">
        <f>F69*F70</f>
        <v>0</v>
      </c>
      <c r="G71" s="6">
        <f t="shared" ref="G71:J71" si="1">G69*G70</f>
        <v>0</v>
      </c>
      <c r="H71" s="6">
        <f t="shared" si="1"/>
        <v>0</v>
      </c>
      <c r="I71" s="6">
        <f t="shared" si="1"/>
        <v>0</v>
      </c>
      <c r="J71" s="6">
        <f t="shared" si="1"/>
        <v>0</v>
      </c>
    </row>
    <row r="72" spans="3:10" ht="15.5" x14ac:dyDescent="0.35">
      <c r="E72" s="55" t="s">
        <v>230</v>
      </c>
      <c r="F72" s="53">
        <f>SUM(F71:J71)</f>
        <v>0</v>
      </c>
    </row>
    <row r="73" spans="3:10" x14ac:dyDescent="0.35">
      <c r="E73" s="55" t="s">
        <v>120</v>
      </c>
      <c r="F73" s="9">
        <f>COUNTA(D47:D65)*2</f>
        <v>30</v>
      </c>
    </row>
    <row r="74" spans="3:10" x14ac:dyDescent="0.35">
      <c r="E74" s="55"/>
      <c r="F74" s="9"/>
    </row>
    <row r="75" spans="3:10" ht="15.5" x14ac:dyDescent="0.35">
      <c r="E75" s="56" t="s">
        <v>224</v>
      </c>
      <c r="F75" s="54">
        <f>F72/F73</f>
        <v>0</v>
      </c>
    </row>
    <row r="77" spans="3:10" x14ac:dyDescent="0.35">
      <c r="E77" s="105" t="s">
        <v>245</v>
      </c>
      <c r="F77" s="6">
        <f>SUM(F69:J69)/COUNTA(D47:D67)</f>
        <v>0</v>
      </c>
      <c r="G77" s="107" t="s">
        <v>246</v>
      </c>
    </row>
  </sheetData>
  <mergeCells count="2">
    <mergeCell ref="F6:J6"/>
    <mergeCell ref="F44:J44"/>
  </mergeCells>
  <phoneticPr fontId="4" type="noConversion"/>
  <conditionalFormatting sqref="F39">
    <cfRule type="cellIs" dxfId="3" priority="3" operator="notEqual">
      <formula>1</formula>
    </cfRule>
    <cfRule type="cellIs" dxfId="2" priority="4" operator="equal">
      <formula>1</formula>
    </cfRule>
  </conditionalFormatting>
  <conditionalFormatting sqref="F77">
    <cfRule type="cellIs" dxfId="1" priority="1" operator="notEqual">
      <formula>1</formula>
    </cfRule>
    <cfRule type="cellIs" dxfId="0" priority="2" operator="equal">
      <formula>1</formula>
    </cfRule>
  </conditionalFormatting>
  <pageMargins left="0.7" right="0.7" top="0.75" bottom="0.75" header="0.3" footer="0.3"/>
  <pageSetup scale="58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D8024-903C-4FD9-9169-BE75CEA7DF03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FEE4-0B77-46D3-A484-8DE0F1903551}">
  <sheetPr>
    <pageSetUpPr fitToPage="1"/>
  </sheetPr>
  <dimension ref="A1:E33"/>
  <sheetViews>
    <sheetView showGridLines="0" topLeftCell="A19" workbookViewId="0">
      <selection activeCell="C34" sqref="C34"/>
    </sheetView>
  </sheetViews>
  <sheetFormatPr defaultRowHeight="14.5" x14ac:dyDescent="0.35"/>
  <cols>
    <col min="2" max="2" width="2.08984375" customWidth="1"/>
    <col min="3" max="3" width="30.1796875" customWidth="1"/>
    <col min="4" max="4" width="45.453125" customWidth="1"/>
    <col min="5" max="5" width="2.453125" customWidth="1"/>
  </cols>
  <sheetData>
    <row r="1" spans="1:5" ht="21" x14ac:dyDescent="0.5">
      <c r="A1" s="13" t="s">
        <v>200</v>
      </c>
    </row>
    <row r="3" spans="1:5" ht="15" thickBot="1" x14ac:dyDescent="0.4"/>
    <row r="4" spans="1:5" ht="18.5" x14ac:dyDescent="0.45">
      <c r="B4" s="2"/>
      <c r="C4" s="158" t="s">
        <v>109</v>
      </c>
      <c r="D4" s="159"/>
      <c r="E4" s="2"/>
    </row>
    <row r="5" spans="1:5" ht="15" thickBot="1" x14ac:dyDescent="0.4">
      <c r="B5" s="2"/>
      <c r="C5" s="11"/>
      <c r="D5" s="12"/>
      <c r="E5" s="2"/>
    </row>
    <row r="6" spans="1:5" x14ac:dyDescent="0.35">
      <c r="B6" s="2"/>
      <c r="C6" s="160" t="s">
        <v>108</v>
      </c>
      <c r="D6" s="160" t="s">
        <v>13</v>
      </c>
      <c r="E6" s="2"/>
    </row>
    <row r="7" spans="1:5" ht="15" thickBot="1" x14ac:dyDescent="0.4">
      <c r="B7" s="2"/>
      <c r="C7" s="161"/>
      <c r="D7" s="161"/>
      <c r="E7" s="2"/>
    </row>
    <row r="8" spans="1:5" ht="18.5" x14ac:dyDescent="0.45">
      <c r="B8" s="2"/>
      <c r="C8" s="14"/>
      <c r="D8" s="15"/>
      <c r="E8" s="2"/>
    </row>
    <row r="9" spans="1:5" ht="18.5" x14ac:dyDescent="0.45">
      <c r="B9" s="2"/>
      <c r="C9" s="16" t="s">
        <v>122</v>
      </c>
      <c r="D9" s="17" t="s">
        <v>89</v>
      </c>
      <c r="E9" s="2"/>
    </row>
    <row r="10" spans="1:5" ht="18.5" x14ac:dyDescent="0.45">
      <c r="B10" s="2"/>
      <c r="C10" s="16"/>
      <c r="D10" s="17" t="s">
        <v>0</v>
      </c>
      <c r="E10" s="2"/>
    </row>
    <row r="11" spans="1:5" ht="18.5" x14ac:dyDescent="0.45">
      <c r="B11" s="2"/>
      <c r="C11" s="16"/>
      <c r="D11" s="17" t="s">
        <v>1</v>
      </c>
      <c r="E11" s="2"/>
    </row>
    <row r="12" spans="1:5" ht="18.5" x14ac:dyDescent="0.45">
      <c r="B12" s="2"/>
      <c r="C12" s="16"/>
      <c r="D12" s="17"/>
      <c r="E12" s="2"/>
    </row>
    <row r="13" spans="1:5" ht="18.5" x14ac:dyDescent="0.45">
      <c r="B13" s="2"/>
      <c r="C13" s="16" t="s">
        <v>14</v>
      </c>
      <c r="D13" s="17" t="s">
        <v>2</v>
      </c>
      <c r="E13" s="2"/>
    </row>
    <row r="14" spans="1:5" ht="18.5" x14ac:dyDescent="0.45">
      <c r="B14" s="2"/>
      <c r="C14" s="16"/>
      <c r="D14" s="17" t="s">
        <v>3</v>
      </c>
      <c r="E14" s="2"/>
    </row>
    <row r="15" spans="1:5" ht="18.5" x14ac:dyDescent="0.45">
      <c r="B15" s="2"/>
      <c r="C15" s="16"/>
      <c r="D15" s="17" t="s">
        <v>116</v>
      </c>
      <c r="E15" s="2"/>
    </row>
    <row r="16" spans="1:5" ht="18.5" x14ac:dyDescent="0.45">
      <c r="B16" s="2"/>
      <c r="C16" s="16"/>
      <c r="D16" s="17" t="s">
        <v>5</v>
      </c>
      <c r="E16" s="2"/>
    </row>
    <row r="17" spans="2:5" ht="18.5" x14ac:dyDescent="0.45">
      <c r="B17" s="2"/>
      <c r="C17" s="16"/>
      <c r="D17" s="17"/>
      <c r="E17" s="2"/>
    </row>
    <row r="18" spans="2:5" ht="18.5" x14ac:dyDescent="0.45">
      <c r="B18" s="2"/>
      <c r="C18" s="16" t="s">
        <v>123</v>
      </c>
      <c r="D18" s="17" t="s">
        <v>94</v>
      </c>
      <c r="E18" s="2"/>
    </row>
    <row r="19" spans="2:5" ht="18.5" x14ac:dyDescent="0.45">
      <c r="B19" s="2"/>
      <c r="C19" s="16"/>
      <c r="D19" s="17" t="s">
        <v>95</v>
      </c>
      <c r="E19" s="2"/>
    </row>
    <row r="20" spans="2:5" ht="18.5" x14ac:dyDescent="0.45">
      <c r="B20" s="2"/>
      <c r="C20" s="16"/>
      <c r="D20" s="17"/>
      <c r="E20" s="2"/>
    </row>
    <row r="21" spans="2:5" ht="18.5" x14ac:dyDescent="0.45">
      <c r="B21" s="2"/>
      <c r="C21" s="16" t="s">
        <v>124</v>
      </c>
      <c r="D21" s="17" t="s">
        <v>4</v>
      </c>
      <c r="E21" s="2"/>
    </row>
    <row r="22" spans="2:5" ht="18.5" x14ac:dyDescent="0.45">
      <c r="B22" s="2"/>
      <c r="C22" s="16"/>
      <c r="D22" s="17" t="s">
        <v>96</v>
      </c>
      <c r="E22" s="2"/>
    </row>
    <row r="23" spans="2:5" ht="18.5" x14ac:dyDescent="0.45">
      <c r="B23" s="2"/>
      <c r="C23" s="16"/>
      <c r="D23" s="17" t="s">
        <v>97</v>
      </c>
      <c r="E23" s="2"/>
    </row>
    <row r="24" spans="2:5" ht="18.5" x14ac:dyDescent="0.45">
      <c r="B24" s="2"/>
      <c r="C24" s="16"/>
      <c r="D24" s="17"/>
      <c r="E24" s="2"/>
    </row>
    <row r="25" spans="2:5" ht="18.5" x14ac:dyDescent="0.45">
      <c r="B25" s="2"/>
      <c r="C25" s="16" t="s">
        <v>125</v>
      </c>
      <c r="D25" s="17" t="s">
        <v>98</v>
      </c>
      <c r="E25" s="2"/>
    </row>
    <row r="26" spans="2:5" ht="18.5" x14ac:dyDescent="0.45">
      <c r="B26" s="2"/>
      <c r="C26" s="16"/>
      <c r="D26" s="17" t="s">
        <v>99</v>
      </c>
      <c r="E26" s="2"/>
    </row>
    <row r="27" spans="2:5" ht="18.5" x14ac:dyDescent="0.45">
      <c r="B27" s="2"/>
      <c r="C27" s="16"/>
      <c r="D27" s="17" t="s">
        <v>100</v>
      </c>
      <c r="E27" s="2"/>
    </row>
    <row r="28" spans="2:5" ht="18.5" x14ac:dyDescent="0.45">
      <c r="B28" s="2"/>
      <c r="C28" s="16"/>
      <c r="D28" s="17" t="s">
        <v>101</v>
      </c>
      <c r="E28" s="2"/>
    </row>
    <row r="29" spans="2:5" ht="18.5" x14ac:dyDescent="0.45">
      <c r="B29" s="2"/>
      <c r="C29" s="16"/>
      <c r="D29" s="17"/>
      <c r="E29" s="2"/>
    </row>
    <row r="30" spans="2:5" ht="18.5" x14ac:dyDescent="0.45">
      <c r="B30" s="2"/>
      <c r="C30" s="16" t="s">
        <v>126</v>
      </c>
      <c r="D30" s="17" t="s">
        <v>102</v>
      </c>
      <c r="E30" s="2"/>
    </row>
    <row r="31" spans="2:5" ht="18.5" x14ac:dyDescent="0.45">
      <c r="B31" s="2"/>
      <c r="C31" s="16"/>
      <c r="D31" s="17" t="s">
        <v>103</v>
      </c>
      <c r="E31" s="2"/>
    </row>
    <row r="32" spans="2:5" ht="18.5" x14ac:dyDescent="0.45">
      <c r="B32" s="2"/>
      <c r="C32" s="16"/>
      <c r="D32" s="17" t="s">
        <v>104</v>
      </c>
      <c r="E32" s="2"/>
    </row>
    <row r="33" spans="2:5" ht="19" thickBot="1" x14ac:dyDescent="0.5">
      <c r="B33" s="2"/>
      <c r="C33" s="18"/>
      <c r="D33" s="19" t="s">
        <v>105</v>
      </c>
      <c r="E33" s="2"/>
    </row>
  </sheetData>
  <sheetProtection algorithmName="SHA-512" hashValue="ebr+82T7clE/E5zGC8aOWierfsJeWCgyBzPf8WTguCODqQhV6IOxrMw8QouxKEoM63CRzmnBs7pdinsU42xC5A==" saltValue="1xy6G4PM5zM9gyzzNRuDZQ==" spinCount="100000" sheet="1" objects="1" scenarios="1" selectLockedCells="1" selectUnlockedCells="1"/>
  <mergeCells count="3">
    <mergeCell ref="C4:D4"/>
    <mergeCell ref="C6:C7"/>
    <mergeCell ref="D6:D7"/>
  </mergeCells>
  <pageMargins left="0.7" right="0.7" top="0.75" bottom="0.7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CA685-FE41-4880-B963-938FB6A0D1A3}">
  <sheetPr>
    <pageSetUpPr fitToPage="1"/>
  </sheetPr>
  <dimension ref="A1:Q31"/>
  <sheetViews>
    <sheetView topLeftCell="A4" workbookViewId="0">
      <selection activeCell="D17" sqref="D17"/>
    </sheetView>
  </sheetViews>
  <sheetFormatPr defaultRowHeight="14.5" x14ac:dyDescent="0.35"/>
  <cols>
    <col min="1" max="1" width="27.7265625" customWidth="1"/>
    <col min="2" max="2" width="20.54296875" customWidth="1"/>
    <col min="3" max="3" width="19.1796875" customWidth="1"/>
    <col min="4" max="4" width="8.90625" customWidth="1"/>
  </cols>
  <sheetData>
    <row r="1" spans="1:17" ht="21" x14ac:dyDescent="0.5">
      <c r="A1" s="128" t="s">
        <v>225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ht="21" x14ac:dyDescent="0.5">
      <c r="A2" s="12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x14ac:dyDescent="0.3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ht="35.5" customHeight="1" x14ac:dyDescent="0.35">
      <c r="A4" s="162" t="s">
        <v>227</v>
      </c>
      <c r="B4" s="162"/>
      <c r="C4" s="162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</row>
    <row r="5" spans="1:17" x14ac:dyDescent="0.3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7" ht="15" thickBot="1" x14ac:dyDescent="0.4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</row>
    <row r="7" spans="1:17" ht="29.5" thickBot="1" x14ac:dyDescent="0.4">
      <c r="A7" s="120" t="s">
        <v>201</v>
      </c>
      <c r="B7" s="121" t="s">
        <v>106</v>
      </c>
      <c r="C7" s="122" t="s">
        <v>107</v>
      </c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</row>
    <row r="8" spans="1:17" x14ac:dyDescent="0.35">
      <c r="A8" s="123" t="s">
        <v>127</v>
      </c>
      <c r="B8" s="130">
        <f>'Tab 6 Purpose Value System'!F59</f>
        <v>0</v>
      </c>
      <c r="C8" s="131">
        <f>'Tab 6 Purpose Value System'!F29</f>
        <v>0</v>
      </c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</row>
    <row r="9" spans="1:17" x14ac:dyDescent="0.35">
      <c r="A9" s="123" t="s">
        <v>14</v>
      </c>
      <c r="B9" s="130">
        <f>'Tab 7 Strategic Choices'!F75</f>
        <v>0</v>
      </c>
      <c r="C9" s="131">
        <f>'Tab 7 Strategic Choices'!F37</f>
        <v>0</v>
      </c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</row>
    <row r="10" spans="1:17" x14ac:dyDescent="0.35">
      <c r="A10" s="123" t="s">
        <v>123</v>
      </c>
      <c r="B10" s="130">
        <f>'Tab 8 Performance Management'!F49</f>
        <v>0</v>
      </c>
      <c r="C10" s="131">
        <f>'Tab 8 Performance Management'!F24</f>
        <v>0</v>
      </c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</row>
    <row r="11" spans="1:17" x14ac:dyDescent="0.35">
      <c r="A11" s="123" t="s">
        <v>124</v>
      </c>
      <c r="B11" s="130">
        <f>'Tab 9 Customer Centricity'!F63</f>
        <v>0</v>
      </c>
      <c r="C11" s="131">
        <f>'Tab 9 Customer Centricity'!F31</f>
        <v>0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</row>
    <row r="12" spans="1:17" x14ac:dyDescent="0.35">
      <c r="A12" s="123" t="s">
        <v>125</v>
      </c>
      <c r="B12" s="130">
        <f>'Tab 10 People and Leadership'!F76</f>
        <v>0</v>
      </c>
      <c r="C12" s="131">
        <f>'Tab 10 People and Leadership'!F38</f>
        <v>0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</row>
    <row r="13" spans="1:17" ht="15" thickBot="1" x14ac:dyDescent="0.4">
      <c r="A13" s="124" t="s">
        <v>126</v>
      </c>
      <c r="B13" s="132">
        <f>'Tab 11 Enterprise Architecture'!F75</f>
        <v>0</v>
      </c>
      <c r="C13" s="133">
        <f>'Tab 11 Enterprise Architecture'!F37</f>
        <v>0</v>
      </c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</row>
    <row r="14" spans="1:17" x14ac:dyDescent="0.3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</row>
    <row r="15" spans="1:17" x14ac:dyDescent="0.35">
      <c r="A15" s="125" t="s">
        <v>226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</row>
    <row r="16" spans="1:17" ht="30" customHeight="1" x14ac:dyDescent="0.35">
      <c r="A16" s="163" t="s">
        <v>243</v>
      </c>
      <c r="B16" s="163"/>
      <c r="C16" s="163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</row>
    <row r="17" spans="1:17" x14ac:dyDescent="0.35">
      <c r="A17" s="126"/>
      <c r="B17" s="127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</row>
    <row r="18" spans="1:17" ht="30" customHeight="1" x14ac:dyDescent="0.35">
      <c r="A18" s="163" t="s">
        <v>228</v>
      </c>
      <c r="B18" s="163"/>
      <c r="C18" s="163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</row>
    <row r="19" spans="1:17" x14ac:dyDescent="0.35">
      <c r="A19" s="129"/>
      <c r="B19" s="127"/>
      <c r="C19" s="127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</row>
    <row r="20" spans="1:17" x14ac:dyDescent="0.35">
      <c r="A20" s="126"/>
      <c r="B20" s="119"/>
      <c r="C20" s="127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</row>
    <row r="21" spans="1:17" x14ac:dyDescent="0.35">
      <c r="A21" s="119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</row>
    <row r="22" spans="1:17" x14ac:dyDescent="0.35">
      <c r="A22" s="119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</row>
    <row r="23" spans="1:17" x14ac:dyDescent="0.35">
      <c r="A23" s="119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</row>
    <row r="24" spans="1:17" x14ac:dyDescent="0.35"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</row>
    <row r="25" spans="1:17" x14ac:dyDescent="0.35"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</row>
    <row r="26" spans="1:17" x14ac:dyDescent="0.35"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</row>
    <row r="27" spans="1:17" x14ac:dyDescent="0.35"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</row>
    <row r="28" spans="1:17" x14ac:dyDescent="0.35"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</row>
    <row r="29" spans="1:17" x14ac:dyDescent="0.35"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</row>
    <row r="30" spans="1:17" x14ac:dyDescent="0.35"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</row>
    <row r="31" spans="1:17" x14ac:dyDescent="0.35"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</row>
  </sheetData>
  <mergeCells count="3">
    <mergeCell ref="A4:C4"/>
    <mergeCell ref="A16:C16"/>
    <mergeCell ref="A18:C18"/>
  </mergeCells>
  <pageMargins left="0.25" right="0.25" top="0.75" bottom="0.75" header="0.3" footer="0.3"/>
  <pageSetup scale="7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F0B15-3EF0-41BA-B6CA-E700D6E5AAE2}">
  <dimension ref="A1:F24"/>
  <sheetViews>
    <sheetView tabSelected="1" workbookViewId="0">
      <selection activeCell="G3" sqref="G3"/>
    </sheetView>
  </sheetViews>
  <sheetFormatPr defaultRowHeight="14.5" x14ac:dyDescent="0.35"/>
  <cols>
    <col min="1" max="1" width="27.7265625" customWidth="1"/>
    <col min="2" max="2" width="20.54296875" customWidth="1"/>
    <col min="3" max="3" width="10.1796875" customWidth="1"/>
    <col min="4" max="4" width="19.1796875" customWidth="1"/>
    <col min="5" max="5" width="10.1796875" customWidth="1"/>
  </cols>
  <sheetData>
    <row r="1" spans="1:6" ht="21" x14ac:dyDescent="0.5">
      <c r="A1" s="143" t="s">
        <v>250</v>
      </c>
      <c r="B1" s="139"/>
      <c r="C1" s="139"/>
      <c r="D1" s="139"/>
      <c r="E1" s="119"/>
      <c r="F1" s="119"/>
    </row>
    <row r="2" spans="1:6" ht="21" x14ac:dyDescent="0.5">
      <c r="A2" s="143"/>
      <c r="B2" s="139"/>
      <c r="C2" s="139"/>
      <c r="D2" s="139"/>
      <c r="E2" s="119"/>
      <c r="F2" s="119"/>
    </row>
    <row r="3" spans="1:6" x14ac:dyDescent="0.35">
      <c r="A3" s="139"/>
      <c r="B3" s="139"/>
      <c r="C3" s="139"/>
      <c r="D3" s="139"/>
      <c r="E3" s="119"/>
      <c r="F3" s="119"/>
    </row>
    <row r="4" spans="1:6" ht="35.5" customHeight="1" x14ac:dyDescent="0.35">
      <c r="A4" s="164" t="s">
        <v>227</v>
      </c>
      <c r="B4" s="164"/>
      <c r="C4" s="164"/>
      <c r="D4" s="164"/>
      <c r="E4" s="119"/>
      <c r="F4" s="119"/>
    </row>
    <row r="5" spans="1:6" x14ac:dyDescent="0.35">
      <c r="A5" s="139"/>
      <c r="B5" s="139"/>
      <c r="C5" s="139"/>
      <c r="D5" s="139"/>
      <c r="E5" s="119"/>
      <c r="F5" s="119"/>
    </row>
    <row r="6" spans="1:6" ht="15" thickBot="1" x14ac:dyDescent="0.4">
      <c r="A6" s="139"/>
      <c r="B6" s="139"/>
      <c r="C6" s="139"/>
      <c r="D6" s="139"/>
      <c r="E6" s="119"/>
      <c r="F6" s="119"/>
    </row>
    <row r="7" spans="1:6" ht="29.5" thickBot="1" x14ac:dyDescent="0.4">
      <c r="A7" s="144" t="s">
        <v>201</v>
      </c>
      <c r="B7" s="145" t="s">
        <v>106</v>
      </c>
      <c r="C7" s="146" t="s">
        <v>238</v>
      </c>
      <c r="D7" s="145" t="s">
        <v>107</v>
      </c>
      <c r="E7" s="122" t="s">
        <v>238</v>
      </c>
      <c r="F7" s="119"/>
    </row>
    <row r="8" spans="1:6" x14ac:dyDescent="0.35">
      <c r="A8" s="147" t="s">
        <v>127</v>
      </c>
      <c r="B8" s="130">
        <f>'Tab 6 Purpose Value System'!F59</f>
        <v>0</v>
      </c>
      <c r="C8" s="136">
        <f>E8</f>
        <v>0.16700000000000001</v>
      </c>
      <c r="D8" s="130">
        <f>'Tab 6 Purpose Value System'!F29</f>
        <v>0</v>
      </c>
      <c r="E8" s="134">
        <v>0.16700000000000001</v>
      </c>
      <c r="F8" s="119"/>
    </row>
    <row r="9" spans="1:6" x14ac:dyDescent="0.35">
      <c r="A9" s="147" t="s">
        <v>14</v>
      </c>
      <c r="B9" s="130">
        <f>'Tab 7 Strategic Choices'!F75</f>
        <v>0</v>
      </c>
      <c r="C9" s="136">
        <f t="shared" ref="C9:C13" si="0">E9</f>
        <v>0.16700000000000001</v>
      </c>
      <c r="D9" s="130">
        <f>'Tab 7 Strategic Choices'!F37</f>
        <v>0</v>
      </c>
      <c r="E9" s="134">
        <v>0.16700000000000001</v>
      </c>
      <c r="F9" s="119"/>
    </row>
    <row r="10" spans="1:6" x14ac:dyDescent="0.35">
      <c r="A10" s="147" t="s">
        <v>123</v>
      </c>
      <c r="B10" s="130">
        <f>'Tab 8 Performance Management'!F49</f>
        <v>0</v>
      </c>
      <c r="C10" s="136">
        <f t="shared" si="0"/>
        <v>0.16700000000000001</v>
      </c>
      <c r="D10" s="130">
        <f>'Tab 8 Performance Management'!F24</f>
        <v>0</v>
      </c>
      <c r="E10" s="134">
        <v>0.16700000000000001</v>
      </c>
      <c r="F10" s="119"/>
    </row>
    <row r="11" spans="1:6" x14ac:dyDescent="0.35">
      <c r="A11" s="147" t="s">
        <v>124</v>
      </c>
      <c r="B11" s="130">
        <f>'Tab 9 Customer Centricity'!F63</f>
        <v>0</v>
      </c>
      <c r="C11" s="136">
        <f t="shared" si="0"/>
        <v>0.16700000000000001</v>
      </c>
      <c r="D11" s="130">
        <f>'Tab 9 Customer Centricity'!F31</f>
        <v>0</v>
      </c>
      <c r="E11" s="134">
        <v>0.16700000000000001</v>
      </c>
      <c r="F11" s="119"/>
    </row>
    <row r="12" spans="1:6" x14ac:dyDescent="0.35">
      <c r="A12" s="147" t="s">
        <v>125</v>
      </c>
      <c r="B12" s="130">
        <f>'Tab 10 People and Leadership'!F76</f>
        <v>0</v>
      </c>
      <c r="C12" s="136">
        <f t="shared" si="0"/>
        <v>0.16700000000000001</v>
      </c>
      <c r="D12" s="130">
        <f>'Tab 10 People and Leadership'!F38</f>
        <v>0</v>
      </c>
      <c r="E12" s="134">
        <v>0.16700000000000001</v>
      </c>
      <c r="F12" s="119"/>
    </row>
    <row r="13" spans="1:6" ht="15" thickBot="1" x14ac:dyDescent="0.4">
      <c r="A13" s="148" t="s">
        <v>126</v>
      </c>
      <c r="B13" s="132">
        <f>'Tab 11 Enterprise Architecture'!F75</f>
        <v>0</v>
      </c>
      <c r="C13" s="137">
        <f t="shared" si="0"/>
        <v>0.16700000000000001</v>
      </c>
      <c r="D13" s="132">
        <f>'Tab 11 Enterprise Architecture'!F37</f>
        <v>0</v>
      </c>
      <c r="E13" s="135">
        <v>0.16700000000000001</v>
      </c>
      <c r="F13" s="119"/>
    </row>
    <row r="14" spans="1:6" x14ac:dyDescent="0.35">
      <c r="A14" s="139"/>
      <c r="B14" s="138"/>
      <c r="C14" s="139"/>
      <c r="D14" s="140"/>
      <c r="E14" s="119"/>
      <c r="F14" s="119"/>
    </row>
    <row r="15" spans="1:6" ht="19" thickBot="1" x14ac:dyDescent="0.5">
      <c r="A15" s="149" t="s">
        <v>239</v>
      </c>
      <c r="B15" s="141">
        <f>SUMPRODUCT(B8:B13,C8:C13)</f>
        <v>0</v>
      </c>
      <c r="C15" s="142"/>
      <c r="D15" s="141">
        <f>SUMPRODUCT(D8:D13,E8:E13)</f>
        <v>0</v>
      </c>
      <c r="E15" s="119"/>
      <c r="F15" s="119"/>
    </row>
    <row r="16" spans="1:6" x14ac:dyDescent="0.35">
      <c r="A16" s="139"/>
      <c r="B16" s="139"/>
      <c r="C16" s="139"/>
      <c r="D16" s="139"/>
      <c r="E16" s="119"/>
      <c r="F16" s="119"/>
    </row>
    <row r="17" spans="1:6" x14ac:dyDescent="0.35">
      <c r="A17" s="150" t="s">
        <v>226</v>
      </c>
      <c r="B17" s="139"/>
      <c r="C17" s="139"/>
      <c r="D17" s="139"/>
      <c r="E17" s="119"/>
      <c r="F17" s="119"/>
    </row>
    <row r="18" spans="1:6" ht="30.5" customHeight="1" x14ac:dyDescent="0.35">
      <c r="A18" s="164" t="s">
        <v>251</v>
      </c>
      <c r="B18" s="164"/>
      <c r="C18" s="164"/>
      <c r="D18" s="164"/>
      <c r="E18" s="119"/>
      <c r="F18" s="119"/>
    </row>
    <row r="19" spans="1:6" x14ac:dyDescent="0.35">
      <c r="A19" s="151"/>
      <c r="B19" s="152"/>
      <c r="C19" s="152"/>
      <c r="D19" s="139"/>
      <c r="E19" s="119"/>
      <c r="F19" s="119"/>
    </row>
    <row r="20" spans="1:6" ht="44" customHeight="1" x14ac:dyDescent="0.35">
      <c r="A20" s="165" t="s">
        <v>252</v>
      </c>
      <c r="B20" s="165"/>
      <c r="C20" s="165"/>
      <c r="D20" s="165"/>
      <c r="E20" s="119"/>
      <c r="F20" s="119"/>
    </row>
    <row r="21" spans="1:6" x14ac:dyDescent="0.35">
      <c r="A21" s="153"/>
      <c r="B21" s="152"/>
      <c r="C21" s="152"/>
      <c r="D21" s="152"/>
      <c r="E21" s="119"/>
      <c r="F21" s="119"/>
    </row>
    <row r="22" spans="1:6" ht="55" customHeight="1" x14ac:dyDescent="0.35">
      <c r="A22" s="164" t="s">
        <v>253</v>
      </c>
      <c r="B22" s="164"/>
      <c r="C22" s="164"/>
      <c r="D22" s="164"/>
      <c r="E22" s="119"/>
      <c r="F22" s="119"/>
    </row>
    <row r="23" spans="1:6" x14ac:dyDescent="0.35">
      <c r="A23" s="119"/>
      <c r="B23" s="119"/>
      <c r="C23" s="119"/>
      <c r="D23" s="119"/>
      <c r="E23" s="119"/>
      <c r="F23" s="119"/>
    </row>
    <row r="24" spans="1:6" x14ac:dyDescent="0.35">
      <c r="A24" s="119"/>
      <c r="B24" s="119"/>
      <c r="C24" s="119"/>
      <c r="D24" s="119"/>
      <c r="E24" s="119"/>
      <c r="F24" s="119"/>
    </row>
  </sheetData>
  <sheetProtection sheet="1" objects="1" scenarios="1"/>
  <mergeCells count="4">
    <mergeCell ref="A4:D4"/>
    <mergeCell ref="A20:D20"/>
    <mergeCell ref="A18:D18"/>
    <mergeCell ref="A22:D22"/>
  </mergeCell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A5F0-4CFD-48CC-95FF-CE84DBA6C60C}">
  <sheetPr>
    <pageSetUpPr fitToPage="1"/>
  </sheetPr>
  <dimension ref="A1:C16"/>
  <sheetViews>
    <sheetView topLeftCell="A7" workbookViewId="0">
      <selection activeCell="I2" sqref="I2"/>
    </sheetView>
  </sheetViews>
  <sheetFormatPr defaultRowHeight="14.5" x14ac:dyDescent="0.35"/>
  <cols>
    <col min="1" max="1" width="27.7265625" customWidth="1"/>
    <col min="2" max="2" width="20.54296875" customWidth="1"/>
    <col min="3" max="3" width="19.1796875" customWidth="1"/>
    <col min="4" max="4" width="15.54296875" customWidth="1"/>
  </cols>
  <sheetData>
    <row r="1" spans="1:3" ht="21" x14ac:dyDescent="0.5">
      <c r="A1" s="13" t="s">
        <v>206</v>
      </c>
    </row>
    <row r="2" spans="1:3" ht="21" x14ac:dyDescent="0.5">
      <c r="A2" s="13"/>
    </row>
    <row r="4" spans="1:3" ht="35.5" customHeight="1" x14ac:dyDescent="0.35">
      <c r="A4" s="166" t="s">
        <v>229</v>
      </c>
      <c r="B4" s="157"/>
      <c r="C4" s="157"/>
    </row>
    <row r="5" spans="1:3" ht="22" customHeight="1" thickBot="1" x14ac:dyDescent="0.4"/>
    <row r="6" spans="1:3" ht="38" customHeight="1" thickBot="1" x14ac:dyDescent="0.4">
      <c r="A6" s="86" t="s">
        <v>203</v>
      </c>
      <c r="B6" s="87" t="s">
        <v>204</v>
      </c>
      <c r="C6" s="87" t="s">
        <v>205</v>
      </c>
    </row>
    <row r="7" spans="1:3" ht="22" customHeight="1" x14ac:dyDescent="0.35">
      <c r="A7" s="83" t="s">
        <v>15</v>
      </c>
      <c r="B7" s="90">
        <v>0.44</v>
      </c>
      <c r="C7" s="103"/>
    </row>
    <row r="8" spans="1:3" ht="22" customHeight="1" x14ac:dyDescent="0.35">
      <c r="A8" s="84" t="s">
        <v>17</v>
      </c>
      <c r="B8" s="90">
        <v>0.53</v>
      </c>
      <c r="C8" s="103"/>
    </row>
    <row r="9" spans="1:3" ht="22" customHeight="1" x14ac:dyDescent="0.35">
      <c r="A9" s="84" t="s">
        <v>18</v>
      </c>
      <c r="B9" s="90">
        <v>0.74</v>
      </c>
      <c r="C9" s="91">
        <v>0.74</v>
      </c>
    </row>
    <row r="10" spans="1:3" ht="22" customHeight="1" thickBot="1" x14ac:dyDescent="0.4">
      <c r="A10" s="85" t="s">
        <v>16</v>
      </c>
      <c r="B10" s="104"/>
      <c r="C10" s="92">
        <v>0.8</v>
      </c>
    </row>
    <row r="13" spans="1:3" x14ac:dyDescent="0.35">
      <c r="A13" s="93" t="s">
        <v>226</v>
      </c>
    </row>
    <row r="14" spans="1:3" ht="30.5" customHeight="1" x14ac:dyDescent="0.35">
      <c r="A14" s="154" t="s">
        <v>236</v>
      </c>
      <c r="B14" s="154"/>
      <c r="C14" s="154"/>
    </row>
    <row r="15" spans="1:3" x14ac:dyDescent="0.35">
      <c r="A15" s="5"/>
      <c r="B15" s="7"/>
    </row>
    <row r="16" spans="1:3" ht="32" customHeight="1" x14ac:dyDescent="0.35">
      <c r="A16" s="154" t="s">
        <v>237</v>
      </c>
      <c r="B16" s="154"/>
      <c r="C16" s="154"/>
    </row>
  </sheetData>
  <mergeCells count="3">
    <mergeCell ref="A4:C4"/>
    <mergeCell ref="A14:C14"/>
    <mergeCell ref="A16:C16"/>
  </mergeCells>
  <phoneticPr fontId="4" type="noConversion"/>
  <pageMargins left="0.25" right="0.25" top="0.75" bottom="0.75" header="0.3" footer="0.3"/>
  <pageSetup scale="68" fitToHeight="0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F356-ADD5-4F08-8981-D4C734A6D4DE}">
  <sheetPr>
    <pageSetUpPr fitToPage="1"/>
  </sheetPr>
  <dimension ref="A1:J61"/>
  <sheetViews>
    <sheetView showGridLines="0" topLeftCell="A22" workbookViewId="0">
      <selection activeCell="E34" sqref="E34"/>
    </sheetView>
  </sheetViews>
  <sheetFormatPr defaultRowHeight="14.5" x14ac:dyDescent="0.35"/>
  <cols>
    <col min="2" max="2" width="2.0898437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2.54296875" customWidth="1"/>
  </cols>
  <sheetData>
    <row r="1" spans="1:10" ht="21" x14ac:dyDescent="0.5">
      <c r="A1" s="13" t="s">
        <v>207</v>
      </c>
    </row>
    <row r="2" spans="1:10" ht="21" x14ac:dyDescent="0.5">
      <c r="A2" s="13"/>
    </row>
    <row r="3" spans="1:10" ht="18.5" x14ac:dyDescent="0.45">
      <c r="C3" s="1" t="s">
        <v>110</v>
      </c>
      <c r="D3" s="1"/>
    </row>
    <row r="4" spans="1:10" ht="18.5" x14ac:dyDescent="0.45">
      <c r="C4" s="10" t="s">
        <v>90</v>
      </c>
      <c r="D4" s="1"/>
    </row>
    <row r="5" spans="1:10" ht="15" thickBot="1" x14ac:dyDescent="0.4"/>
    <row r="6" spans="1:10" ht="18.5" x14ac:dyDescent="0.45">
      <c r="C6" s="20"/>
      <c r="D6" s="20"/>
      <c r="E6" s="20"/>
      <c r="F6" s="167" t="s">
        <v>12</v>
      </c>
      <c r="G6" s="167"/>
      <c r="H6" s="167"/>
      <c r="I6" s="167"/>
      <c r="J6" s="168"/>
    </row>
    <row r="7" spans="1:10" ht="18.5" x14ac:dyDescent="0.45">
      <c r="C7" s="34" t="s">
        <v>13</v>
      </c>
      <c r="D7" s="34" t="s">
        <v>19</v>
      </c>
      <c r="E7" s="21" t="s">
        <v>6</v>
      </c>
      <c r="F7" s="25" t="s">
        <v>30</v>
      </c>
      <c r="G7" s="25" t="s">
        <v>8</v>
      </c>
      <c r="H7" s="25" t="s">
        <v>9</v>
      </c>
      <c r="I7" s="25" t="s">
        <v>10</v>
      </c>
      <c r="J7" s="26" t="s">
        <v>30</v>
      </c>
    </row>
    <row r="8" spans="1:10" ht="15" thickBot="1" x14ac:dyDescent="0.4">
      <c r="C8" s="22"/>
      <c r="D8" s="22"/>
      <c r="E8" s="22"/>
      <c r="F8" s="27" t="s">
        <v>7</v>
      </c>
      <c r="G8" s="27"/>
      <c r="H8" s="27"/>
      <c r="I8" s="27"/>
      <c r="J8" s="28" t="s">
        <v>11</v>
      </c>
    </row>
    <row r="9" spans="1:10" ht="37" x14ac:dyDescent="0.35">
      <c r="C9" s="33" t="s">
        <v>89</v>
      </c>
      <c r="D9" s="31" t="s">
        <v>20</v>
      </c>
      <c r="E9" s="32" t="s">
        <v>128</v>
      </c>
      <c r="F9" s="108"/>
      <c r="G9" s="50"/>
      <c r="H9" s="108"/>
      <c r="I9" s="50"/>
      <c r="J9" s="109"/>
    </row>
    <row r="10" spans="1:10" ht="37" x14ac:dyDescent="0.35">
      <c r="C10" s="24"/>
      <c r="D10" s="30" t="s">
        <v>21</v>
      </c>
      <c r="E10" s="29" t="s">
        <v>129</v>
      </c>
      <c r="F10" s="110"/>
      <c r="G10" s="51"/>
      <c r="H10" s="110"/>
      <c r="I10" s="51"/>
      <c r="J10" s="111"/>
    </row>
    <row r="11" spans="1:10" ht="37" x14ac:dyDescent="0.35">
      <c r="C11" s="33"/>
      <c r="D11" s="31" t="s">
        <v>22</v>
      </c>
      <c r="E11" s="32" t="s">
        <v>130</v>
      </c>
      <c r="F11" s="108"/>
      <c r="G11" s="50"/>
      <c r="H11" s="108"/>
      <c r="I11" s="50"/>
      <c r="J11" s="109"/>
    </row>
    <row r="12" spans="1:10" ht="55.5" x14ac:dyDescent="0.35">
      <c r="C12" s="24"/>
      <c r="D12" s="30" t="s">
        <v>23</v>
      </c>
      <c r="E12" s="29" t="s">
        <v>131</v>
      </c>
      <c r="F12" s="110"/>
      <c r="G12" s="51"/>
      <c r="H12" s="110"/>
      <c r="I12" s="51"/>
      <c r="J12" s="111"/>
    </row>
    <row r="13" spans="1:10" ht="18.5" x14ac:dyDescent="0.35">
      <c r="C13" s="24"/>
      <c r="D13" s="30"/>
      <c r="E13" s="29"/>
      <c r="F13" s="110"/>
      <c r="G13" s="51"/>
      <c r="H13" s="110"/>
      <c r="I13" s="51"/>
      <c r="J13" s="111"/>
    </row>
    <row r="14" spans="1:10" ht="37" x14ac:dyDescent="0.35">
      <c r="C14" s="33" t="s">
        <v>0</v>
      </c>
      <c r="D14" s="31" t="s">
        <v>24</v>
      </c>
      <c r="E14" s="32" t="s">
        <v>132</v>
      </c>
      <c r="F14" s="108"/>
      <c r="G14" s="50"/>
      <c r="H14" s="108"/>
      <c r="I14" s="50"/>
      <c r="J14" s="109"/>
    </row>
    <row r="15" spans="1:10" ht="37" x14ac:dyDescent="0.35">
      <c r="C15" s="24"/>
      <c r="D15" s="30" t="s">
        <v>25</v>
      </c>
      <c r="E15" s="29" t="s">
        <v>136</v>
      </c>
      <c r="F15" s="110"/>
      <c r="G15" s="51"/>
      <c r="H15" s="110"/>
      <c r="I15" s="51"/>
      <c r="J15" s="111"/>
    </row>
    <row r="16" spans="1:10" ht="37" x14ac:dyDescent="0.35">
      <c r="C16" s="33"/>
      <c r="D16" s="31" t="s">
        <v>26</v>
      </c>
      <c r="E16" s="32" t="s">
        <v>133</v>
      </c>
      <c r="F16" s="108"/>
      <c r="G16" s="50"/>
      <c r="H16" s="108"/>
      <c r="I16" s="50"/>
      <c r="J16" s="109"/>
    </row>
    <row r="17" spans="3:10" ht="18.5" x14ac:dyDescent="0.35">
      <c r="C17" s="24"/>
      <c r="D17" s="30"/>
      <c r="E17" s="29"/>
      <c r="F17" s="110"/>
      <c r="G17" s="51"/>
      <c r="H17" s="110"/>
      <c r="I17" s="51"/>
      <c r="J17" s="111"/>
    </row>
    <row r="18" spans="3:10" ht="55.5" x14ac:dyDescent="0.35">
      <c r="C18" s="33" t="s">
        <v>1</v>
      </c>
      <c r="D18" s="31" t="s">
        <v>27</v>
      </c>
      <c r="E18" s="32" t="s">
        <v>134</v>
      </c>
      <c r="F18" s="108"/>
      <c r="G18" s="50"/>
      <c r="H18" s="108"/>
      <c r="I18" s="50"/>
      <c r="J18" s="109"/>
    </row>
    <row r="19" spans="3:10" ht="37" x14ac:dyDescent="0.35">
      <c r="C19" s="24"/>
      <c r="D19" s="30" t="s">
        <v>28</v>
      </c>
      <c r="E19" s="29" t="s">
        <v>196</v>
      </c>
      <c r="F19" s="110"/>
      <c r="G19" s="51"/>
      <c r="H19" s="110"/>
      <c r="I19" s="51"/>
      <c r="J19" s="111"/>
    </row>
    <row r="20" spans="3:10" ht="55.5" x14ac:dyDescent="0.35">
      <c r="C20" s="33"/>
      <c r="D20" s="31" t="s">
        <v>29</v>
      </c>
      <c r="E20" s="32" t="s">
        <v>135</v>
      </c>
      <c r="F20" s="108"/>
      <c r="G20" s="50"/>
      <c r="H20" s="108"/>
      <c r="I20" s="50"/>
      <c r="J20" s="109"/>
    </row>
    <row r="21" spans="3:10" ht="19" thickBot="1" x14ac:dyDescent="0.4">
      <c r="C21" s="36"/>
      <c r="D21" s="112"/>
      <c r="E21" s="41"/>
      <c r="F21" s="113"/>
      <c r="G21" s="52"/>
      <c r="H21" s="113"/>
      <c r="I21" s="52"/>
      <c r="J21" s="114"/>
    </row>
    <row r="23" spans="3:10" x14ac:dyDescent="0.35">
      <c r="D23" s="6"/>
      <c r="E23" s="8" t="s">
        <v>119</v>
      </c>
      <c r="F23" s="6">
        <f>COUNTA(F9:F20)</f>
        <v>0</v>
      </c>
      <c r="G23" s="6">
        <f>COUNTA(G9:G20)</f>
        <v>0</v>
      </c>
      <c r="H23" s="6">
        <f>COUNTA(H9:H20)</f>
        <v>0</v>
      </c>
      <c r="I23" s="6">
        <f>COUNTA(I9:I20)</f>
        <v>0</v>
      </c>
      <c r="J23" s="6">
        <f>COUNTA(J9:J20)</f>
        <v>0</v>
      </c>
    </row>
    <row r="24" spans="3:10" x14ac:dyDescent="0.35">
      <c r="E24" s="8" t="s">
        <v>121</v>
      </c>
      <c r="F24" s="6">
        <v>-2</v>
      </c>
      <c r="G24" s="6">
        <v>-1</v>
      </c>
      <c r="H24" s="6">
        <v>0</v>
      </c>
      <c r="I24" s="6">
        <v>1</v>
      </c>
      <c r="J24" s="6">
        <v>2</v>
      </c>
    </row>
    <row r="25" spans="3:10" x14ac:dyDescent="0.35">
      <c r="E25" s="8" t="s">
        <v>118</v>
      </c>
      <c r="F25" s="6">
        <f>F23*F24</f>
        <v>0</v>
      </c>
      <c r="G25" s="6">
        <f t="shared" ref="G25:J25" si="0">G23*G24</f>
        <v>0</v>
      </c>
      <c r="H25" s="6">
        <f t="shared" si="0"/>
        <v>0</v>
      </c>
      <c r="I25" s="6">
        <f t="shared" si="0"/>
        <v>0</v>
      </c>
      <c r="J25" s="6">
        <f t="shared" si="0"/>
        <v>0</v>
      </c>
    </row>
    <row r="26" spans="3:10" ht="15.5" x14ac:dyDescent="0.35">
      <c r="E26" s="55" t="s">
        <v>230</v>
      </c>
      <c r="F26" s="53">
        <f>SUM(F25:J25)</f>
        <v>0</v>
      </c>
    </row>
    <row r="27" spans="3:10" x14ac:dyDescent="0.35">
      <c r="E27" s="55" t="s">
        <v>120</v>
      </c>
      <c r="F27" s="9">
        <f>COUNTA(D9:D20)*2</f>
        <v>20</v>
      </c>
    </row>
    <row r="28" spans="3:10" x14ac:dyDescent="0.35">
      <c r="E28" s="55"/>
      <c r="F28" s="9"/>
    </row>
    <row r="29" spans="3:10" ht="15.5" x14ac:dyDescent="0.35">
      <c r="E29" s="56" t="s">
        <v>213</v>
      </c>
      <c r="F29" s="54">
        <f>F26/F27</f>
        <v>0</v>
      </c>
    </row>
    <row r="31" spans="3:10" x14ac:dyDescent="0.35">
      <c r="E31" s="105" t="s">
        <v>245</v>
      </c>
      <c r="F31" s="6">
        <f>SUM(F23:J23)/COUNTA(D9:D21)</f>
        <v>0</v>
      </c>
      <c r="G31" s="107" t="s">
        <v>246</v>
      </c>
      <c r="H31" s="106"/>
      <c r="I31" s="106"/>
      <c r="J31" s="106"/>
    </row>
    <row r="32" spans="3:10" ht="14.5" customHeight="1" x14ac:dyDescent="0.35"/>
    <row r="33" spans="3:10" ht="18.5" x14ac:dyDescent="0.45">
      <c r="C33" s="1" t="s">
        <v>110</v>
      </c>
      <c r="D33" s="1"/>
    </row>
    <row r="34" spans="3:10" ht="18.5" x14ac:dyDescent="0.45">
      <c r="C34" s="10" t="s">
        <v>195</v>
      </c>
      <c r="D34" s="1"/>
    </row>
    <row r="35" spans="3:10" ht="15" thickBot="1" x14ac:dyDescent="0.4"/>
    <row r="36" spans="3:10" ht="18.5" x14ac:dyDescent="0.45">
      <c r="C36" s="20"/>
      <c r="D36" s="20"/>
      <c r="E36" s="20"/>
      <c r="F36" s="167" t="s">
        <v>12</v>
      </c>
      <c r="G36" s="167"/>
      <c r="H36" s="167"/>
      <c r="I36" s="167"/>
      <c r="J36" s="168"/>
    </row>
    <row r="37" spans="3:10" ht="18.5" x14ac:dyDescent="0.45">
      <c r="C37" s="34" t="s">
        <v>13</v>
      </c>
      <c r="D37" s="34" t="s">
        <v>19</v>
      </c>
      <c r="E37" s="21" t="s">
        <v>6</v>
      </c>
      <c r="F37" s="25" t="s">
        <v>30</v>
      </c>
      <c r="G37" s="25" t="s">
        <v>8</v>
      </c>
      <c r="H37" s="25" t="s">
        <v>9</v>
      </c>
      <c r="I37" s="25" t="s">
        <v>10</v>
      </c>
      <c r="J37" s="26" t="s">
        <v>30</v>
      </c>
    </row>
    <row r="38" spans="3:10" ht="15" thickBot="1" x14ac:dyDescent="0.4">
      <c r="C38" s="22"/>
      <c r="D38" s="22"/>
      <c r="E38" s="22"/>
      <c r="F38" s="27" t="s">
        <v>7</v>
      </c>
      <c r="G38" s="27"/>
      <c r="H38" s="27"/>
      <c r="I38" s="27"/>
      <c r="J38" s="28" t="s">
        <v>11</v>
      </c>
    </row>
    <row r="39" spans="3:10" ht="37" x14ac:dyDescent="0.35">
      <c r="C39" s="33" t="s">
        <v>89</v>
      </c>
      <c r="D39" s="31" t="s">
        <v>20</v>
      </c>
      <c r="E39" s="32" t="s">
        <v>260</v>
      </c>
      <c r="F39" s="108"/>
      <c r="G39" s="50"/>
      <c r="H39" s="108"/>
      <c r="I39" s="50"/>
      <c r="J39" s="109"/>
    </row>
    <row r="40" spans="3:10" ht="37" x14ac:dyDescent="0.35">
      <c r="C40" s="24"/>
      <c r="D40" s="30" t="s">
        <v>21</v>
      </c>
      <c r="E40" s="29" t="s">
        <v>261</v>
      </c>
      <c r="F40" s="110"/>
      <c r="G40" s="51"/>
      <c r="H40" s="110"/>
      <c r="I40" s="51"/>
      <c r="J40" s="111"/>
    </row>
    <row r="41" spans="3:10" ht="37" x14ac:dyDescent="0.35">
      <c r="C41" s="33"/>
      <c r="D41" s="31" t="s">
        <v>22</v>
      </c>
      <c r="E41" s="32" t="s">
        <v>254</v>
      </c>
      <c r="F41" s="108"/>
      <c r="G41" s="50"/>
      <c r="H41" s="108"/>
      <c r="I41" s="50"/>
      <c r="J41" s="109"/>
    </row>
    <row r="42" spans="3:10" ht="55.5" x14ac:dyDescent="0.35">
      <c r="C42" s="24"/>
      <c r="D42" s="30" t="s">
        <v>23</v>
      </c>
      <c r="E42" s="29" t="s">
        <v>255</v>
      </c>
      <c r="F42" s="110"/>
      <c r="G42" s="51"/>
      <c r="H42" s="110"/>
      <c r="I42" s="51"/>
      <c r="J42" s="111"/>
    </row>
    <row r="43" spans="3:10" ht="18.5" x14ac:dyDescent="0.35">
      <c r="C43" s="24"/>
      <c r="D43" s="30"/>
      <c r="E43" s="29"/>
      <c r="F43" s="110"/>
      <c r="G43" s="51"/>
      <c r="H43" s="110"/>
      <c r="I43" s="51"/>
      <c r="J43" s="111"/>
    </row>
    <row r="44" spans="3:10" ht="37" x14ac:dyDescent="0.35">
      <c r="C44" s="33" t="s">
        <v>0</v>
      </c>
      <c r="D44" s="31" t="s">
        <v>24</v>
      </c>
      <c r="E44" s="32" t="s">
        <v>256</v>
      </c>
      <c r="F44" s="108"/>
      <c r="G44" s="50"/>
      <c r="H44" s="108"/>
      <c r="I44" s="50"/>
      <c r="J44" s="109"/>
    </row>
    <row r="45" spans="3:10" ht="37" x14ac:dyDescent="0.35">
      <c r="C45" s="24"/>
      <c r="D45" s="30" t="s">
        <v>25</v>
      </c>
      <c r="E45" s="29" t="s">
        <v>327</v>
      </c>
      <c r="F45" s="110"/>
      <c r="G45" s="51"/>
      <c r="H45" s="110"/>
      <c r="I45" s="51"/>
      <c r="J45" s="111"/>
    </row>
    <row r="46" spans="3:10" ht="37" x14ac:dyDescent="0.35">
      <c r="C46" s="33"/>
      <c r="D46" s="31" t="s">
        <v>26</v>
      </c>
      <c r="E46" s="32" t="s">
        <v>262</v>
      </c>
      <c r="F46" s="108"/>
      <c r="G46" s="50"/>
      <c r="H46" s="108"/>
      <c r="I46" s="50"/>
      <c r="J46" s="109"/>
    </row>
    <row r="47" spans="3:10" ht="18.5" x14ac:dyDescent="0.35">
      <c r="C47" s="24"/>
      <c r="D47" s="30"/>
      <c r="E47" s="29"/>
      <c r="F47" s="110"/>
      <c r="G47" s="51"/>
      <c r="H47" s="110"/>
      <c r="I47" s="51"/>
      <c r="J47" s="111"/>
    </row>
    <row r="48" spans="3:10" ht="55.5" x14ac:dyDescent="0.35">
      <c r="C48" s="33" t="s">
        <v>1</v>
      </c>
      <c r="D48" s="31" t="s">
        <v>27</v>
      </c>
      <c r="E48" s="32" t="s">
        <v>257</v>
      </c>
      <c r="F48" s="108"/>
      <c r="G48" s="50"/>
      <c r="H48" s="108"/>
      <c r="I48" s="50"/>
      <c r="J48" s="109"/>
    </row>
    <row r="49" spans="3:10" ht="55.5" x14ac:dyDescent="0.35">
      <c r="C49" s="24"/>
      <c r="D49" s="30" t="s">
        <v>28</v>
      </c>
      <c r="E49" s="29" t="s">
        <v>258</v>
      </c>
      <c r="F49" s="110"/>
      <c r="G49" s="51"/>
      <c r="H49" s="110"/>
      <c r="I49" s="51"/>
      <c r="J49" s="111"/>
    </row>
    <row r="50" spans="3:10" ht="55.5" x14ac:dyDescent="0.35">
      <c r="C50" s="33"/>
      <c r="D50" s="31" t="s">
        <v>29</v>
      </c>
      <c r="E50" s="32" t="s">
        <v>259</v>
      </c>
      <c r="F50" s="108"/>
      <c r="G50" s="50"/>
      <c r="H50" s="108"/>
      <c r="I50" s="50"/>
      <c r="J50" s="109"/>
    </row>
    <row r="51" spans="3:10" ht="19" thickBot="1" x14ac:dyDescent="0.4">
      <c r="C51" s="36"/>
      <c r="D51" s="112"/>
      <c r="E51" s="41"/>
      <c r="F51" s="113"/>
      <c r="G51" s="52"/>
      <c r="H51" s="113"/>
      <c r="I51" s="52"/>
      <c r="J51" s="114"/>
    </row>
    <row r="53" spans="3:10" x14ac:dyDescent="0.35">
      <c r="E53" s="8" t="s">
        <v>119</v>
      </c>
      <c r="F53" s="6">
        <f>COUNTA(F39:F50)</f>
        <v>0</v>
      </c>
      <c r="G53" s="6">
        <f>COUNTA(G39:G50)</f>
        <v>0</v>
      </c>
      <c r="H53" s="6">
        <f>COUNTA(H39:H50)</f>
        <v>0</v>
      </c>
      <c r="I53" s="6">
        <f>COUNTA(I39:I50)</f>
        <v>0</v>
      </c>
      <c r="J53" s="6">
        <f>COUNTA(J39:J50)</f>
        <v>0</v>
      </c>
    </row>
    <row r="54" spans="3:10" x14ac:dyDescent="0.35">
      <c r="E54" s="8" t="s">
        <v>121</v>
      </c>
      <c r="F54" s="6">
        <v>-2</v>
      </c>
      <c r="G54" s="6">
        <v>-1</v>
      </c>
      <c r="H54" s="6">
        <v>0</v>
      </c>
      <c r="I54" s="6">
        <v>1</v>
      </c>
      <c r="J54" s="6">
        <v>2</v>
      </c>
    </row>
    <row r="55" spans="3:10" x14ac:dyDescent="0.35">
      <c r="E55" s="8" t="s">
        <v>118</v>
      </c>
      <c r="F55" s="6">
        <f>F53*F54</f>
        <v>0</v>
      </c>
      <c r="G55" s="6">
        <f t="shared" ref="G55:J55" si="1">G53*G54</f>
        <v>0</v>
      </c>
      <c r="H55" s="6">
        <f t="shared" si="1"/>
        <v>0</v>
      </c>
      <c r="I55" s="6">
        <f t="shared" si="1"/>
        <v>0</v>
      </c>
      <c r="J55" s="6">
        <f t="shared" si="1"/>
        <v>0</v>
      </c>
    </row>
    <row r="56" spans="3:10" ht="15.5" x14ac:dyDescent="0.35">
      <c r="E56" s="55" t="s">
        <v>230</v>
      </c>
      <c r="F56" s="53">
        <f>SUM(F55:J55)</f>
        <v>0</v>
      </c>
    </row>
    <row r="57" spans="3:10" x14ac:dyDescent="0.35">
      <c r="E57" s="55" t="s">
        <v>120</v>
      </c>
      <c r="F57" s="9">
        <f>COUNTA(D39:D50)*2</f>
        <v>20</v>
      </c>
    </row>
    <row r="58" spans="3:10" x14ac:dyDescent="0.35">
      <c r="E58" s="55"/>
      <c r="F58" s="9"/>
    </row>
    <row r="59" spans="3:10" ht="15.5" x14ac:dyDescent="0.35">
      <c r="E59" s="56" t="s">
        <v>214</v>
      </c>
      <c r="F59" s="54">
        <f>F56/F57</f>
        <v>0</v>
      </c>
    </row>
    <row r="61" spans="3:10" x14ac:dyDescent="0.35">
      <c r="E61" s="105" t="s">
        <v>245</v>
      </c>
      <c r="F61" s="6">
        <f>SUM(F53:J53)/COUNTA(D39:D51)</f>
        <v>0</v>
      </c>
      <c r="G61" s="107" t="s">
        <v>246</v>
      </c>
    </row>
  </sheetData>
  <mergeCells count="2">
    <mergeCell ref="F6:J6"/>
    <mergeCell ref="F36:J36"/>
  </mergeCells>
  <conditionalFormatting sqref="F31">
    <cfRule type="cellIs" dxfId="23" priority="3" operator="notEqual">
      <formula>1</formula>
    </cfRule>
    <cfRule type="cellIs" dxfId="22" priority="4" operator="equal">
      <formula>1</formula>
    </cfRule>
  </conditionalFormatting>
  <conditionalFormatting sqref="F61">
    <cfRule type="cellIs" dxfId="21" priority="1" operator="notEqual">
      <formula>1</formula>
    </cfRule>
    <cfRule type="cellIs" dxfId="20" priority="2" operator="equal">
      <formula>1</formula>
    </cfRule>
  </conditionalFormatting>
  <pageMargins left="0.7" right="0.7" top="0.75" bottom="0.75" header="0.3" footer="0.3"/>
  <pageSetup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AB39F-3A7A-43A6-837A-8B50CBF648FC}">
  <sheetPr>
    <pageSetUpPr fitToPage="1"/>
  </sheetPr>
  <dimension ref="B1:J77"/>
  <sheetViews>
    <sheetView showGridLines="0" topLeftCell="A22" workbookViewId="0">
      <selection activeCell="G28" sqref="G28"/>
    </sheetView>
  </sheetViews>
  <sheetFormatPr defaultRowHeight="14.5" x14ac:dyDescent="0.35"/>
  <cols>
    <col min="2" max="2" width="3.726562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3" customWidth="1"/>
  </cols>
  <sheetData>
    <row r="1" spans="2:10" ht="21" x14ac:dyDescent="0.5">
      <c r="B1" s="13" t="s">
        <v>208</v>
      </c>
    </row>
    <row r="2" spans="2:10" ht="21" x14ac:dyDescent="0.5">
      <c r="B2" s="13"/>
    </row>
    <row r="3" spans="2:10" ht="18.5" x14ac:dyDescent="0.45">
      <c r="C3" s="1" t="s">
        <v>111</v>
      </c>
      <c r="D3" s="1"/>
    </row>
    <row r="4" spans="2:10" ht="18.5" x14ac:dyDescent="0.45">
      <c r="C4" s="10" t="s">
        <v>90</v>
      </c>
      <c r="D4" s="1"/>
    </row>
    <row r="5" spans="2:10" ht="15" thickBot="1" x14ac:dyDescent="0.4"/>
    <row r="6" spans="2:10" ht="18.5" x14ac:dyDescent="0.45">
      <c r="C6" s="20"/>
      <c r="D6" s="20"/>
      <c r="E6" s="20"/>
      <c r="F6" s="167" t="s">
        <v>12</v>
      </c>
      <c r="G6" s="167"/>
      <c r="H6" s="167"/>
      <c r="I6" s="167"/>
      <c r="J6" s="168"/>
    </row>
    <row r="7" spans="2:10" ht="18.5" x14ac:dyDescent="0.45">
      <c r="C7" s="34" t="s">
        <v>13</v>
      </c>
      <c r="D7" s="34" t="s">
        <v>19</v>
      </c>
      <c r="E7" s="21" t="s">
        <v>6</v>
      </c>
      <c r="F7" s="25" t="s">
        <v>30</v>
      </c>
      <c r="G7" s="25" t="s">
        <v>8</v>
      </c>
      <c r="H7" s="25" t="s">
        <v>9</v>
      </c>
      <c r="I7" s="25" t="s">
        <v>10</v>
      </c>
      <c r="J7" s="26" t="s">
        <v>30</v>
      </c>
    </row>
    <row r="8" spans="2:10" ht="15" thickBot="1" x14ac:dyDescent="0.4">
      <c r="C8" s="22"/>
      <c r="D8" s="22"/>
      <c r="E8" s="22"/>
      <c r="F8" s="27" t="s">
        <v>7</v>
      </c>
      <c r="G8" s="27"/>
      <c r="H8" s="27"/>
      <c r="I8" s="27"/>
      <c r="J8" s="28" t="s">
        <v>11</v>
      </c>
    </row>
    <row r="9" spans="2:10" ht="37" x14ac:dyDescent="0.35">
      <c r="C9" s="33" t="s">
        <v>2</v>
      </c>
      <c r="D9" s="31" t="s">
        <v>31</v>
      </c>
      <c r="E9" s="42" t="s">
        <v>197</v>
      </c>
      <c r="F9" s="108"/>
      <c r="G9" s="50"/>
      <c r="H9" s="108"/>
      <c r="I9" s="50"/>
      <c r="J9" s="109"/>
    </row>
    <row r="10" spans="2:10" ht="37" x14ac:dyDescent="0.35">
      <c r="C10" s="23"/>
      <c r="D10" s="30" t="s">
        <v>32</v>
      </c>
      <c r="E10" s="29" t="s">
        <v>138</v>
      </c>
      <c r="F10" s="110"/>
      <c r="G10" s="51"/>
      <c r="H10" s="110"/>
      <c r="I10" s="51"/>
      <c r="J10" s="111"/>
    </row>
    <row r="11" spans="2:10" ht="37" x14ac:dyDescent="0.35">
      <c r="C11" s="35"/>
      <c r="D11" s="31" t="s">
        <v>33</v>
      </c>
      <c r="E11" s="32" t="s">
        <v>137</v>
      </c>
      <c r="F11" s="108"/>
      <c r="G11" s="50"/>
      <c r="H11" s="108"/>
      <c r="I11" s="50"/>
      <c r="J11" s="109"/>
    </row>
    <row r="12" spans="2:10" ht="55.5" x14ac:dyDescent="0.35">
      <c r="C12" s="23"/>
      <c r="D12" s="30" t="s">
        <v>34</v>
      </c>
      <c r="E12" s="29" t="s">
        <v>139</v>
      </c>
      <c r="F12" s="110"/>
      <c r="G12" s="51"/>
      <c r="H12" s="110"/>
      <c r="I12" s="51"/>
      <c r="J12" s="111"/>
    </row>
    <row r="13" spans="2:10" ht="18.5" x14ac:dyDescent="0.35">
      <c r="C13" s="23"/>
      <c r="D13" s="30"/>
      <c r="E13" s="29"/>
      <c r="F13" s="110"/>
      <c r="G13" s="51"/>
      <c r="H13" s="110"/>
      <c r="I13" s="51"/>
      <c r="J13" s="111"/>
    </row>
    <row r="14" spans="2:10" ht="37" x14ac:dyDescent="0.35">
      <c r="C14" s="33" t="s">
        <v>3</v>
      </c>
      <c r="D14" s="31" t="s">
        <v>35</v>
      </c>
      <c r="E14" s="115" t="s">
        <v>140</v>
      </c>
      <c r="F14" s="108"/>
      <c r="G14" s="50"/>
      <c r="H14" s="108"/>
      <c r="I14" s="50"/>
      <c r="J14" s="109"/>
    </row>
    <row r="15" spans="2:10" ht="55.5" x14ac:dyDescent="0.35">
      <c r="C15" s="23"/>
      <c r="D15" s="30" t="s">
        <v>36</v>
      </c>
      <c r="E15" s="43" t="s">
        <v>141</v>
      </c>
      <c r="F15" s="110"/>
      <c r="G15" s="51"/>
      <c r="H15" s="110"/>
      <c r="I15" s="51"/>
      <c r="J15" s="111"/>
    </row>
    <row r="16" spans="2:10" ht="37" x14ac:dyDescent="0.35">
      <c r="C16" s="35"/>
      <c r="D16" s="31" t="s">
        <v>37</v>
      </c>
      <c r="E16" s="115" t="s">
        <v>142</v>
      </c>
      <c r="F16" s="108"/>
      <c r="G16" s="50"/>
      <c r="H16" s="108"/>
      <c r="I16" s="50"/>
      <c r="J16" s="109"/>
    </row>
    <row r="17" spans="3:10" ht="18.5" x14ac:dyDescent="0.35">
      <c r="C17" s="24"/>
      <c r="D17" s="30"/>
      <c r="E17" s="43"/>
      <c r="F17" s="110"/>
      <c r="G17" s="51"/>
      <c r="H17" s="110"/>
      <c r="I17" s="51"/>
      <c r="J17" s="111"/>
    </row>
    <row r="18" spans="3:10" ht="55.5" x14ac:dyDescent="0.35">
      <c r="C18" s="46" t="s">
        <v>116</v>
      </c>
      <c r="D18" s="31" t="s">
        <v>38</v>
      </c>
      <c r="E18" s="32" t="s">
        <v>143</v>
      </c>
      <c r="F18" s="108"/>
      <c r="G18" s="50"/>
      <c r="H18" s="108"/>
      <c r="I18" s="50"/>
      <c r="J18" s="109"/>
    </row>
    <row r="19" spans="3:10" ht="55.5" x14ac:dyDescent="0.35">
      <c r="C19" s="57"/>
      <c r="D19" s="58" t="s">
        <v>39</v>
      </c>
      <c r="E19" s="59" t="s">
        <v>144</v>
      </c>
      <c r="F19" s="116"/>
      <c r="G19" s="70"/>
      <c r="H19" s="116"/>
      <c r="I19" s="70"/>
      <c r="J19" s="117"/>
    </row>
    <row r="20" spans="3:10" ht="55.5" x14ac:dyDescent="0.35">
      <c r="C20" s="33"/>
      <c r="D20" s="31" t="s">
        <v>40</v>
      </c>
      <c r="E20" s="32" t="s">
        <v>172</v>
      </c>
      <c r="F20" s="108"/>
      <c r="G20" s="50"/>
      <c r="H20" s="108"/>
      <c r="I20" s="50"/>
      <c r="J20" s="109"/>
    </row>
    <row r="21" spans="3:10" ht="55.5" x14ac:dyDescent="0.35">
      <c r="C21" s="24"/>
      <c r="D21" s="30" t="s">
        <v>41</v>
      </c>
      <c r="E21" s="29" t="s">
        <v>148</v>
      </c>
      <c r="F21" s="110"/>
      <c r="G21" s="51"/>
      <c r="H21" s="110"/>
      <c r="I21" s="51"/>
      <c r="J21" s="111"/>
    </row>
    <row r="22" spans="3:10" ht="37" x14ac:dyDescent="0.35">
      <c r="C22" s="33"/>
      <c r="D22" s="31" t="s">
        <v>42</v>
      </c>
      <c r="E22" s="32" t="s">
        <v>173</v>
      </c>
      <c r="F22" s="108"/>
      <c r="G22" s="50"/>
      <c r="H22" s="108"/>
      <c r="I22" s="50"/>
      <c r="J22" s="109"/>
    </row>
    <row r="23" spans="3:10" ht="55.5" x14ac:dyDescent="0.35">
      <c r="C23" s="24"/>
      <c r="D23" s="30" t="s">
        <v>43</v>
      </c>
      <c r="E23" s="29" t="s">
        <v>174</v>
      </c>
      <c r="F23" s="110"/>
      <c r="G23" s="51"/>
      <c r="H23" s="110"/>
      <c r="I23" s="51"/>
      <c r="J23" s="111"/>
    </row>
    <row r="24" spans="3:10" ht="18.5" x14ac:dyDescent="0.35">
      <c r="C24" s="24"/>
      <c r="D24" s="30"/>
      <c r="E24" s="29"/>
      <c r="F24" s="110"/>
      <c r="G24" s="51"/>
      <c r="H24" s="110"/>
      <c r="I24" s="51"/>
      <c r="J24" s="111"/>
    </row>
    <row r="25" spans="3:10" ht="55.5" x14ac:dyDescent="0.35">
      <c r="C25" s="33" t="s">
        <v>5</v>
      </c>
      <c r="D25" s="31" t="s">
        <v>44</v>
      </c>
      <c r="E25" s="32" t="s">
        <v>149</v>
      </c>
      <c r="F25" s="108"/>
      <c r="G25" s="50"/>
      <c r="H25" s="108"/>
      <c r="I25" s="50"/>
      <c r="J25" s="109"/>
    </row>
    <row r="26" spans="3:10" ht="37" x14ac:dyDescent="0.35">
      <c r="C26" s="24"/>
      <c r="D26" s="30" t="s">
        <v>45</v>
      </c>
      <c r="E26" s="29" t="s">
        <v>145</v>
      </c>
      <c r="F26" s="110"/>
      <c r="G26" s="51"/>
      <c r="H26" s="110"/>
      <c r="I26" s="51"/>
      <c r="J26" s="111"/>
    </row>
    <row r="27" spans="3:10" ht="37" x14ac:dyDescent="0.35">
      <c r="C27" s="33"/>
      <c r="D27" s="31" t="s">
        <v>46</v>
      </c>
      <c r="E27" s="32" t="s">
        <v>146</v>
      </c>
      <c r="F27" s="108"/>
      <c r="G27" s="50"/>
      <c r="H27" s="108"/>
      <c r="I27" s="50"/>
      <c r="J27" s="109"/>
    </row>
    <row r="28" spans="3:10" ht="55.5" x14ac:dyDescent="0.35">
      <c r="C28" s="24"/>
      <c r="D28" s="30" t="s">
        <v>47</v>
      </c>
      <c r="E28" s="29" t="s">
        <v>147</v>
      </c>
      <c r="F28" s="110"/>
      <c r="G28" s="51"/>
      <c r="H28" s="110"/>
      <c r="I28" s="51"/>
      <c r="J28" s="111"/>
    </row>
    <row r="29" spans="3:10" ht="19" thickBot="1" x14ac:dyDescent="0.4">
      <c r="C29" s="36"/>
      <c r="D29" s="49"/>
      <c r="E29" s="44"/>
      <c r="F29" s="113"/>
      <c r="G29" s="52"/>
      <c r="H29" s="113"/>
      <c r="I29" s="52"/>
      <c r="J29" s="114"/>
    </row>
    <row r="31" spans="3:10" x14ac:dyDescent="0.35">
      <c r="E31" s="8" t="s">
        <v>119</v>
      </c>
      <c r="F31" s="6">
        <f>COUNTA(F9:F28)</f>
        <v>0</v>
      </c>
      <c r="G31" s="6">
        <f>COUNTA(G9:G28)</f>
        <v>0</v>
      </c>
      <c r="H31" s="6">
        <f>COUNTA(H9:H28)</f>
        <v>0</v>
      </c>
      <c r="I31" s="6">
        <f>COUNTA(I9:I28)</f>
        <v>0</v>
      </c>
      <c r="J31" s="6">
        <f>COUNTA(J9:J28)</f>
        <v>0</v>
      </c>
    </row>
    <row r="32" spans="3:10" x14ac:dyDescent="0.35">
      <c r="E32" s="8" t="s">
        <v>121</v>
      </c>
      <c r="F32" s="6">
        <v>-2</v>
      </c>
      <c r="G32" s="6">
        <v>-1</v>
      </c>
      <c r="H32" s="6">
        <v>0</v>
      </c>
      <c r="I32" s="6">
        <v>1</v>
      </c>
      <c r="J32" s="6">
        <v>2</v>
      </c>
    </row>
    <row r="33" spans="3:10" x14ac:dyDescent="0.35">
      <c r="E33" s="8" t="s">
        <v>118</v>
      </c>
      <c r="F33" s="6">
        <f>F31*F32</f>
        <v>0</v>
      </c>
      <c r="G33" s="6">
        <f t="shared" ref="G33:J33" si="0">G31*G32</f>
        <v>0</v>
      </c>
      <c r="H33" s="6">
        <f t="shared" si="0"/>
        <v>0</v>
      </c>
      <c r="I33" s="6">
        <f t="shared" si="0"/>
        <v>0</v>
      </c>
      <c r="J33" s="6">
        <f t="shared" si="0"/>
        <v>0</v>
      </c>
    </row>
    <row r="34" spans="3:10" ht="15.5" x14ac:dyDescent="0.35">
      <c r="E34" s="55" t="s">
        <v>230</v>
      </c>
      <c r="F34" s="53">
        <f>SUM(F33:J33)</f>
        <v>0</v>
      </c>
    </row>
    <row r="35" spans="3:10" x14ac:dyDescent="0.35">
      <c r="E35" s="55" t="s">
        <v>120</v>
      </c>
      <c r="F35" s="9">
        <f>COUNTA(D9:D28)*2</f>
        <v>34</v>
      </c>
    </row>
    <row r="36" spans="3:10" x14ac:dyDescent="0.35">
      <c r="E36" s="55"/>
      <c r="F36" s="9"/>
    </row>
    <row r="37" spans="3:10" ht="15.5" x14ac:dyDescent="0.35">
      <c r="E37" s="56" t="s">
        <v>216</v>
      </c>
      <c r="F37" s="54">
        <f>F34/F35</f>
        <v>0</v>
      </c>
    </row>
    <row r="39" spans="3:10" x14ac:dyDescent="0.35">
      <c r="E39" s="105" t="s">
        <v>245</v>
      </c>
      <c r="F39" s="6">
        <f>SUM(F31:J31)/COUNTA(D9:D29)</f>
        <v>0</v>
      </c>
      <c r="G39" s="107" t="s">
        <v>246</v>
      </c>
    </row>
    <row r="41" spans="3:10" ht="18.5" x14ac:dyDescent="0.45">
      <c r="C41" s="1" t="s">
        <v>111</v>
      </c>
      <c r="D41" s="1"/>
    </row>
    <row r="42" spans="3:10" ht="18.5" x14ac:dyDescent="0.45">
      <c r="C42" s="10" t="s">
        <v>195</v>
      </c>
      <c r="D42" s="1"/>
    </row>
    <row r="43" spans="3:10" ht="15" thickBot="1" x14ac:dyDescent="0.4"/>
    <row r="44" spans="3:10" ht="18.5" x14ac:dyDescent="0.45">
      <c r="C44" s="20"/>
      <c r="D44" s="20"/>
      <c r="E44" s="20"/>
      <c r="F44" s="167" t="s">
        <v>12</v>
      </c>
      <c r="G44" s="167"/>
      <c r="H44" s="167"/>
      <c r="I44" s="167"/>
      <c r="J44" s="168"/>
    </row>
    <row r="45" spans="3:10" ht="18.5" x14ac:dyDescent="0.45">
      <c r="C45" s="34" t="s">
        <v>13</v>
      </c>
      <c r="D45" s="34" t="s">
        <v>19</v>
      </c>
      <c r="E45" s="21" t="s">
        <v>6</v>
      </c>
      <c r="F45" s="25" t="s">
        <v>30</v>
      </c>
      <c r="G45" s="25" t="s">
        <v>8</v>
      </c>
      <c r="H45" s="25" t="s">
        <v>9</v>
      </c>
      <c r="I45" s="25" t="s">
        <v>10</v>
      </c>
      <c r="J45" s="26" t="s">
        <v>30</v>
      </c>
    </row>
    <row r="46" spans="3:10" ht="15" thickBot="1" x14ac:dyDescent="0.4">
      <c r="C46" s="22"/>
      <c r="D46" s="22"/>
      <c r="E46" s="22"/>
      <c r="F46" s="27" t="s">
        <v>7</v>
      </c>
      <c r="G46" s="27"/>
      <c r="H46" s="27"/>
      <c r="I46" s="27"/>
      <c r="J46" s="28" t="s">
        <v>11</v>
      </c>
    </row>
    <row r="47" spans="3:10" ht="55.5" x14ac:dyDescent="0.35">
      <c r="C47" s="33" t="s">
        <v>2</v>
      </c>
      <c r="D47" s="31" t="s">
        <v>31</v>
      </c>
      <c r="E47" s="42" t="s">
        <v>263</v>
      </c>
      <c r="F47" s="108"/>
      <c r="G47" s="50"/>
      <c r="H47" s="108"/>
      <c r="I47" s="50"/>
      <c r="J47" s="109"/>
    </row>
    <row r="48" spans="3:10" ht="55.5" x14ac:dyDescent="0.35">
      <c r="C48" s="23"/>
      <c r="D48" s="30" t="s">
        <v>32</v>
      </c>
      <c r="E48" s="29" t="s">
        <v>264</v>
      </c>
      <c r="F48" s="110"/>
      <c r="G48" s="51"/>
      <c r="H48" s="110"/>
      <c r="I48" s="51"/>
      <c r="J48" s="111"/>
    </row>
    <row r="49" spans="3:10" ht="55.5" x14ac:dyDescent="0.35">
      <c r="C49" s="35"/>
      <c r="D49" s="31" t="s">
        <v>33</v>
      </c>
      <c r="E49" s="32" t="s">
        <v>265</v>
      </c>
      <c r="F49" s="108"/>
      <c r="G49" s="50"/>
      <c r="H49" s="108"/>
      <c r="I49" s="50"/>
      <c r="J49" s="109"/>
    </row>
    <row r="50" spans="3:10" ht="55.5" x14ac:dyDescent="0.35">
      <c r="C50" s="23"/>
      <c r="D50" s="30" t="s">
        <v>34</v>
      </c>
      <c r="E50" s="29" t="s">
        <v>328</v>
      </c>
      <c r="F50" s="110"/>
      <c r="G50" s="51"/>
      <c r="H50" s="110"/>
      <c r="I50" s="51"/>
      <c r="J50" s="111"/>
    </row>
    <row r="51" spans="3:10" ht="18.5" x14ac:dyDescent="0.35">
      <c r="C51" s="23"/>
      <c r="D51" s="30"/>
      <c r="E51" s="29"/>
      <c r="F51" s="110"/>
      <c r="G51" s="51"/>
      <c r="H51" s="110"/>
      <c r="I51" s="51"/>
      <c r="J51" s="111"/>
    </row>
    <row r="52" spans="3:10" ht="55.5" x14ac:dyDescent="0.35">
      <c r="C52" s="33" t="s">
        <v>3</v>
      </c>
      <c r="D52" s="31" t="s">
        <v>35</v>
      </c>
      <c r="E52" s="115" t="s">
        <v>266</v>
      </c>
      <c r="F52" s="108"/>
      <c r="G52" s="50"/>
      <c r="H52" s="108"/>
      <c r="I52" s="50"/>
      <c r="J52" s="109"/>
    </row>
    <row r="53" spans="3:10" ht="55.5" x14ac:dyDescent="0.35">
      <c r="C53" s="23"/>
      <c r="D53" s="30" t="s">
        <v>36</v>
      </c>
      <c r="E53" s="43" t="s">
        <v>267</v>
      </c>
      <c r="F53" s="110"/>
      <c r="G53" s="51"/>
      <c r="H53" s="110"/>
      <c r="I53" s="51"/>
      <c r="J53" s="111"/>
    </row>
    <row r="54" spans="3:10" ht="37" x14ac:dyDescent="0.35">
      <c r="C54" s="35"/>
      <c r="D54" s="31" t="s">
        <v>37</v>
      </c>
      <c r="E54" s="115" t="s">
        <v>268</v>
      </c>
      <c r="F54" s="108"/>
      <c r="G54" s="50"/>
      <c r="H54" s="108"/>
      <c r="I54" s="50"/>
      <c r="J54" s="109"/>
    </row>
    <row r="55" spans="3:10" ht="18.5" x14ac:dyDescent="0.35">
      <c r="C55" s="24"/>
      <c r="D55" s="30"/>
      <c r="E55" s="43"/>
      <c r="F55" s="110"/>
      <c r="G55" s="51"/>
      <c r="H55" s="110"/>
      <c r="I55" s="51"/>
      <c r="J55" s="111"/>
    </row>
    <row r="56" spans="3:10" ht="55.5" x14ac:dyDescent="0.35">
      <c r="C56" s="46" t="s">
        <v>116</v>
      </c>
      <c r="D56" s="31" t="s">
        <v>38</v>
      </c>
      <c r="E56" s="32" t="s">
        <v>269</v>
      </c>
      <c r="F56" s="108"/>
      <c r="G56" s="50"/>
      <c r="H56" s="108"/>
      <c r="I56" s="50"/>
      <c r="J56" s="109"/>
    </row>
    <row r="57" spans="3:10" ht="55.5" x14ac:dyDescent="0.35">
      <c r="C57" s="57"/>
      <c r="D57" s="58" t="s">
        <v>39</v>
      </c>
      <c r="E57" s="59" t="s">
        <v>270</v>
      </c>
      <c r="F57" s="116"/>
      <c r="G57" s="70"/>
      <c r="H57" s="116"/>
      <c r="I57" s="70"/>
      <c r="J57" s="117"/>
    </row>
    <row r="58" spans="3:10" ht="55.5" x14ac:dyDescent="0.35">
      <c r="C58" s="33"/>
      <c r="D58" s="31" t="s">
        <v>40</v>
      </c>
      <c r="E58" s="32" t="s">
        <v>271</v>
      </c>
      <c r="F58" s="108"/>
      <c r="G58" s="50"/>
      <c r="H58" s="108"/>
      <c r="I58" s="50"/>
      <c r="J58" s="109"/>
    </row>
    <row r="59" spans="3:10" ht="55.5" x14ac:dyDescent="0.35">
      <c r="C59" s="24"/>
      <c r="D59" s="30" t="s">
        <v>41</v>
      </c>
      <c r="E59" s="29" t="s">
        <v>272</v>
      </c>
      <c r="F59" s="110"/>
      <c r="G59" s="51"/>
      <c r="H59" s="110"/>
      <c r="I59" s="51"/>
      <c r="J59" s="111"/>
    </row>
    <row r="60" spans="3:10" ht="55.5" x14ac:dyDescent="0.35">
      <c r="C60" s="33"/>
      <c r="D60" s="31" t="s">
        <v>42</v>
      </c>
      <c r="E60" s="32" t="s">
        <v>273</v>
      </c>
      <c r="F60" s="108"/>
      <c r="G60" s="50"/>
      <c r="H60" s="108"/>
      <c r="I60" s="50"/>
      <c r="J60" s="109"/>
    </row>
    <row r="61" spans="3:10" ht="55.5" x14ac:dyDescent="0.35">
      <c r="C61" s="24"/>
      <c r="D61" s="30" t="s">
        <v>43</v>
      </c>
      <c r="E61" s="29" t="s">
        <v>329</v>
      </c>
      <c r="F61" s="110"/>
      <c r="G61" s="51"/>
      <c r="H61" s="110"/>
      <c r="I61" s="51"/>
      <c r="J61" s="111"/>
    </row>
    <row r="62" spans="3:10" ht="18.5" x14ac:dyDescent="0.35">
      <c r="C62" s="24"/>
      <c r="D62" s="30"/>
      <c r="E62" s="29"/>
      <c r="F62" s="110"/>
      <c r="G62" s="51"/>
      <c r="H62" s="110"/>
      <c r="I62" s="51"/>
      <c r="J62" s="111"/>
    </row>
    <row r="63" spans="3:10" ht="55.5" x14ac:dyDescent="0.35">
      <c r="C63" s="33" t="s">
        <v>5</v>
      </c>
      <c r="D63" s="31" t="s">
        <v>44</v>
      </c>
      <c r="E63" s="32" t="s">
        <v>275</v>
      </c>
      <c r="F63" s="108"/>
      <c r="G63" s="50"/>
      <c r="H63" s="108"/>
      <c r="I63" s="50"/>
      <c r="J63" s="109"/>
    </row>
    <row r="64" spans="3:10" ht="37" x14ac:dyDescent="0.35">
      <c r="C64" s="24"/>
      <c r="D64" s="30" t="s">
        <v>45</v>
      </c>
      <c r="E64" s="29" t="s">
        <v>274</v>
      </c>
      <c r="F64" s="110"/>
      <c r="G64" s="51"/>
      <c r="H64" s="110"/>
      <c r="I64" s="51"/>
      <c r="J64" s="111"/>
    </row>
    <row r="65" spans="3:10" ht="37" x14ac:dyDescent="0.35">
      <c r="C65" s="33"/>
      <c r="D65" s="31" t="s">
        <v>46</v>
      </c>
      <c r="E65" s="32" t="s">
        <v>276</v>
      </c>
      <c r="F65" s="108"/>
      <c r="G65" s="50"/>
      <c r="H65" s="108"/>
      <c r="I65" s="50"/>
      <c r="J65" s="109"/>
    </row>
    <row r="66" spans="3:10" ht="55.5" x14ac:dyDescent="0.35">
      <c r="C66" s="24"/>
      <c r="D66" s="30" t="s">
        <v>47</v>
      </c>
      <c r="E66" s="29" t="s">
        <v>277</v>
      </c>
      <c r="F66" s="110"/>
      <c r="G66" s="51"/>
      <c r="H66" s="110"/>
      <c r="I66" s="51"/>
      <c r="J66" s="111"/>
    </row>
    <row r="67" spans="3:10" ht="19" thickBot="1" x14ac:dyDescent="0.4">
      <c r="C67" s="36"/>
      <c r="D67" s="49"/>
      <c r="E67" s="44"/>
      <c r="F67" s="113"/>
      <c r="G67" s="52"/>
      <c r="H67" s="113"/>
      <c r="I67" s="52"/>
      <c r="J67" s="114"/>
    </row>
    <row r="69" spans="3:10" x14ac:dyDescent="0.35">
      <c r="E69" s="8" t="s">
        <v>119</v>
      </c>
      <c r="F69" s="6">
        <f>COUNTA(F47:F66)</f>
        <v>0</v>
      </c>
      <c r="G69" s="6">
        <f>COUNTA(G47:G66)</f>
        <v>0</v>
      </c>
      <c r="H69" s="6">
        <f>COUNTA(H47:H66)</f>
        <v>0</v>
      </c>
      <c r="I69" s="6">
        <f>COUNTA(I47:I66)</f>
        <v>0</v>
      </c>
      <c r="J69" s="6">
        <f>COUNTA(J47:J66)</f>
        <v>0</v>
      </c>
    </row>
    <row r="70" spans="3:10" x14ac:dyDescent="0.35">
      <c r="E70" s="8" t="s">
        <v>121</v>
      </c>
      <c r="F70" s="6">
        <v>-2</v>
      </c>
      <c r="G70" s="6">
        <v>-1</v>
      </c>
      <c r="H70" s="6">
        <v>0</v>
      </c>
      <c r="I70" s="6">
        <v>1</v>
      </c>
      <c r="J70" s="6">
        <v>2</v>
      </c>
    </row>
    <row r="71" spans="3:10" x14ac:dyDescent="0.35">
      <c r="E71" s="8" t="s">
        <v>118</v>
      </c>
      <c r="F71" s="6">
        <f>F69*F70</f>
        <v>0</v>
      </c>
      <c r="G71" s="6">
        <f t="shared" ref="G71:J71" si="1">G69*G70</f>
        <v>0</v>
      </c>
      <c r="H71" s="6">
        <f t="shared" si="1"/>
        <v>0</v>
      </c>
      <c r="I71" s="6">
        <f t="shared" si="1"/>
        <v>0</v>
      </c>
      <c r="J71" s="6">
        <f t="shared" si="1"/>
        <v>0</v>
      </c>
    </row>
    <row r="72" spans="3:10" ht="15.5" x14ac:dyDescent="0.35">
      <c r="E72" s="55" t="s">
        <v>230</v>
      </c>
      <c r="F72" s="53">
        <f>SUM(F71:J71)</f>
        <v>0</v>
      </c>
    </row>
    <row r="73" spans="3:10" x14ac:dyDescent="0.35">
      <c r="E73" s="55" t="s">
        <v>120</v>
      </c>
      <c r="F73" s="9">
        <f>COUNTA(D47:D66)*2</f>
        <v>34</v>
      </c>
    </row>
    <row r="74" spans="3:10" x14ac:dyDescent="0.35">
      <c r="E74" s="55"/>
      <c r="F74" s="9"/>
    </row>
    <row r="75" spans="3:10" ht="15.5" x14ac:dyDescent="0.35">
      <c r="E75" s="56" t="s">
        <v>215</v>
      </c>
      <c r="F75" s="54">
        <f>F72/F73</f>
        <v>0</v>
      </c>
    </row>
    <row r="77" spans="3:10" x14ac:dyDescent="0.35">
      <c r="E77" s="105" t="s">
        <v>245</v>
      </c>
      <c r="F77" s="6">
        <f>SUM(F69:J69)/COUNTA(D47:D67)</f>
        <v>0</v>
      </c>
      <c r="G77" s="107" t="s">
        <v>246</v>
      </c>
    </row>
  </sheetData>
  <mergeCells count="2">
    <mergeCell ref="F6:J6"/>
    <mergeCell ref="F44:J44"/>
  </mergeCells>
  <phoneticPr fontId="4" type="noConversion"/>
  <conditionalFormatting sqref="F39">
    <cfRule type="cellIs" dxfId="19" priority="3" operator="notEqual">
      <formula>1</formula>
    </cfRule>
    <cfRule type="cellIs" dxfId="18" priority="4" operator="equal">
      <formula>1</formula>
    </cfRule>
  </conditionalFormatting>
  <conditionalFormatting sqref="F77">
    <cfRule type="cellIs" dxfId="17" priority="1" operator="notEqual">
      <formula>1</formula>
    </cfRule>
    <cfRule type="cellIs" dxfId="16" priority="2" operator="equal">
      <formula>1</formula>
    </cfRule>
  </conditionalFormatting>
  <pageMargins left="0.25" right="0.25" top="0.75" bottom="0.75" header="0.3" footer="0.3"/>
  <pageSetup scale="57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08F9D-C064-48A7-8AB7-4EB7C51F43E9}">
  <sheetPr>
    <pageSetUpPr fitToPage="1"/>
  </sheetPr>
  <dimension ref="A1:J51"/>
  <sheetViews>
    <sheetView showGridLines="0" topLeftCell="A2" workbookViewId="0">
      <selection activeCell="C34" sqref="C34:J41"/>
    </sheetView>
  </sheetViews>
  <sheetFormatPr defaultRowHeight="14.5" x14ac:dyDescent="0.35"/>
  <cols>
    <col min="2" max="2" width="3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3.81640625" customWidth="1"/>
  </cols>
  <sheetData>
    <row r="1" spans="1:10" ht="21" x14ac:dyDescent="0.5">
      <c r="A1" s="13" t="s">
        <v>209</v>
      </c>
    </row>
    <row r="3" spans="1:10" ht="18.5" x14ac:dyDescent="0.45">
      <c r="C3" s="1" t="s">
        <v>48</v>
      </c>
      <c r="D3" s="1"/>
    </row>
    <row r="4" spans="1:10" ht="18.5" x14ac:dyDescent="0.45">
      <c r="C4" s="10" t="s">
        <v>90</v>
      </c>
      <c r="D4" s="1"/>
    </row>
    <row r="5" spans="1:10" ht="15" thickBot="1" x14ac:dyDescent="0.4"/>
    <row r="6" spans="1:10" ht="18.5" x14ac:dyDescent="0.45">
      <c r="C6" s="37"/>
      <c r="D6" s="37"/>
      <c r="E6" s="37"/>
      <c r="F6" s="169" t="s">
        <v>12</v>
      </c>
      <c r="G6" s="169"/>
      <c r="H6" s="169"/>
      <c r="I6" s="169"/>
      <c r="J6" s="170"/>
    </row>
    <row r="7" spans="1:10" ht="18.5" x14ac:dyDescent="0.45">
      <c r="C7" s="38" t="s">
        <v>13</v>
      </c>
      <c r="D7" s="38" t="s">
        <v>19</v>
      </c>
      <c r="E7" s="38" t="s">
        <v>6</v>
      </c>
      <c r="F7" s="25" t="s">
        <v>30</v>
      </c>
      <c r="G7" s="25" t="s">
        <v>8</v>
      </c>
      <c r="H7" s="25" t="s">
        <v>9</v>
      </c>
      <c r="I7" s="25" t="s">
        <v>10</v>
      </c>
      <c r="J7" s="26" t="s">
        <v>30</v>
      </c>
    </row>
    <row r="8" spans="1:10" ht="19" thickBot="1" x14ac:dyDescent="0.5">
      <c r="C8" s="39"/>
      <c r="D8" s="39"/>
      <c r="E8" s="39"/>
      <c r="F8" s="27" t="s">
        <v>7</v>
      </c>
      <c r="G8" s="27"/>
      <c r="H8" s="27"/>
      <c r="I8" s="27"/>
      <c r="J8" s="28" t="s">
        <v>11</v>
      </c>
    </row>
    <row r="9" spans="1:10" ht="55.5" x14ac:dyDescent="0.35">
      <c r="C9" s="33" t="s">
        <v>94</v>
      </c>
      <c r="D9" s="31" t="s">
        <v>49</v>
      </c>
      <c r="E9" s="42" t="s">
        <v>151</v>
      </c>
      <c r="F9" s="108"/>
      <c r="G9" s="50"/>
      <c r="H9" s="108"/>
      <c r="I9" s="50"/>
      <c r="J9" s="109"/>
    </row>
    <row r="10" spans="1:10" ht="37" x14ac:dyDescent="0.35">
      <c r="C10" s="24"/>
      <c r="D10" s="30" t="s">
        <v>50</v>
      </c>
      <c r="E10" s="29" t="s">
        <v>150</v>
      </c>
      <c r="F10" s="110"/>
      <c r="G10" s="51"/>
      <c r="H10" s="110"/>
      <c r="I10" s="51"/>
      <c r="J10" s="111"/>
    </row>
    <row r="11" spans="1:10" ht="37" x14ac:dyDescent="0.35">
      <c r="C11" s="33"/>
      <c r="D11" s="31" t="s">
        <v>51</v>
      </c>
      <c r="E11" s="32" t="s">
        <v>152</v>
      </c>
      <c r="F11" s="108"/>
      <c r="G11" s="50"/>
      <c r="H11" s="108"/>
      <c r="I11" s="50"/>
      <c r="J11" s="109"/>
    </row>
    <row r="12" spans="1:10" ht="18.5" x14ac:dyDescent="0.35">
      <c r="C12" s="24"/>
      <c r="D12" s="30"/>
      <c r="E12" s="29"/>
      <c r="F12" s="110"/>
      <c r="G12" s="51"/>
      <c r="H12" s="110"/>
      <c r="I12" s="51"/>
      <c r="J12" s="111"/>
    </row>
    <row r="13" spans="1:10" ht="55.5" x14ac:dyDescent="0.35">
      <c r="C13" s="46" t="s">
        <v>117</v>
      </c>
      <c r="D13" s="31" t="s">
        <v>52</v>
      </c>
      <c r="E13" s="32" t="s">
        <v>153</v>
      </c>
      <c r="F13" s="108"/>
      <c r="G13" s="50"/>
      <c r="H13" s="108"/>
      <c r="I13" s="50"/>
      <c r="J13" s="109"/>
    </row>
    <row r="14" spans="1:10" ht="55.5" x14ac:dyDescent="0.35">
      <c r="C14" s="23"/>
      <c r="D14" s="30" t="s">
        <v>53</v>
      </c>
      <c r="E14" s="29" t="s">
        <v>154</v>
      </c>
      <c r="F14" s="110"/>
      <c r="G14" s="51"/>
      <c r="H14" s="110"/>
      <c r="I14" s="51"/>
      <c r="J14" s="111"/>
    </row>
    <row r="15" spans="1:10" ht="55.5" x14ac:dyDescent="0.35">
      <c r="C15" s="35"/>
      <c r="D15" s="31" t="s">
        <v>54</v>
      </c>
      <c r="E15" s="32" t="s">
        <v>91</v>
      </c>
      <c r="F15" s="108"/>
      <c r="G15" s="50"/>
      <c r="H15" s="108"/>
      <c r="I15" s="50"/>
      <c r="J15" s="109"/>
    </row>
    <row r="16" spans="1:10" ht="19" thickBot="1" x14ac:dyDescent="0.4">
      <c r="C16" s="36"/>
      <c r="D16" s="49"/>
      <c r="E16" s="45"/>
      <c r="F16" s="113"/>
      <c r="G16" s="52"/>
      <c r="H16" s="113"/>
      <c r="I16" s="52"/>
      <c r="J16" s="114"/>
    </row>
    <row r="18" spans="3:10" x14ac:dyDescent="0.35">
      <c r="E18" s="8" t="s">
        <v>119</v>
      </c>
      <c r="F18" s="6">
        <f>COUNTA(F9:F15)</f>
        <v>0</v>
      </c>
      <c r="G18" s="6">
        <f>COUNTA(G9:G15)</f>
        <v>0</v>
      </c>
      <c r="H18" s="6">
        <f>COUNTA(H9:H15)</f>
        <v>0</v>
      </c>
      <c r="I18" s="6">
        <f>COUNTA(I9:I15)</f>
        <v>0</v>
      </c>
      <c r="J18" s="6">
        <f>COUNTA(J9:J15)</f>
        <v>0</v>
      </c>
    </row>
    <row r="19" spans="3:10" x14ac:dyDescent="0.35">
      <c r="E19" s="8" t="s">
        <v>121</v>
      </c>
      <c r="F19" s="6">
        <v>-2</v>
      </c>
      <c r="G19" s="6">
        <v>-1</v>
      </c>
      <c r="H19" s="6">
        <v>0</v>
      </c>
      <c r="I19" s="6">
        <v>1</v>
      </c>
      <c r="J19" s="6">
        <v>2</v>
      </c>
    </row>
    <row r="20" spans="3:10" x14ac:dyDescent="0.35">
      <c r="E20" s="8" t="s">
        <v>118</v>
      </c>
      <c r="F20" s="6">
        <f>F18*F19</f>
        <v>0</v>
      </c>
      <c r="G20" s="6">
        <f t="shared" ref="G20:J20" si="0">G18*G19</f>
        <v>0</v>
      </c>
      <c r="H20" s="6">
        <f t="shared" si="0"/>
        <v>0</v>
      </c>
      <c r="I20" s="6">
        <f t="shared" si="0"/>
        <v>0</v>
      </c>
      <c r="J20" s="6">
        <f t="shared" si="0"/>
        <v>0</v>
      </c>
    </row>
    <row r="21" spans="3:10" ht="15.5" x14ac:dyDescent="0.35">
      <c r="E21" s="55" t="s">
        <v>230</v>
      </c>
      <c r="F21" s="53">
        <f>SUM(F20:J20)</f>
        <v>0</v>
      </c>
    </row>
    <row r="22" spans="3:10" x14ac:dyDescent="0.35">
      <c r="E22" s="55" t="s">
        <v>120</v>
      </c>
      <c r="F22" s="9">
        <f>COUNTA(D9:D15)*2</f>
        <v>12</v>
      </c>
    </row>
    <row r="23" spans="3:10" x14ac:dyDescent="0.35">
      <c r="E23" s="55"/>
      <c r="F23" s="9"/>
    </row>
    <row r="24" spans="3:10" ht="15.5" x14ac:dyDescent="0.35">
      <c r="E24" s="56" t="s">
        <v>217</v>
      </c>
      <c r="F24" s="54">
        <f>F21/F22</f>
        <v>0</v>
      </c>
    </row>
    <row r="26" spans="3:10" x14ac:dyDescent="0.35">
      <c r="E26" s="105" t="s">
        <v>245</v>
      </c>
      <c r="F26" s="6">
        <f>SUM(F18:J18)/COUNTA(D9:D16)</f>
        <v>0</v>
      </c>
      <c r="G26" s="107" t="s">
        <v>246</v>
      </c>
    </row>
    <row r="28" spans="3:10" ht="18.5" x14ac:dyDescent="0.45">
      <c r="C28" s="1" t="s">
        <v>48</v>
      </c>
      <c r="D28" s="1"/>
    </row>
    <row r="29" spans="3:10" ht="18.5" x14ac:dyDescent="0.45">
      <c r="C29" s="10" t="s">
        <v>195</v>
      </c>
      <c r="D29" s="1"/>
    </row>
    <row r="30" spans="3:10" ht="15" thickBot="1" x14ac:dyDescent="0.4"/>
    <row r="31" spans="3:10" ht="18.5" x14ac:dyDescent="0.45">
      <c r="C31" s="37"/>
      <c r="D31" s="37"/>
      <c r="E31" s="37"/>
      <c r="F31" s="169" t="s">
        <v>12</v>
      </c>
      <c r="G31" s="169"/>
      <c r="H31" s="169"/>
      <c r="I31" s="169"/>
      <c r="J31" s="170"/>
    </row>
    <row r="32" spans="3:10" ht="18.5" x14ac:dyDescent="0.45">
      <c r="C32" s="38" t="s">
        <v>13</v>
      </c>
      <c r="D32" s="38" t="s">
        <v>19</v>
      </c>
      <c r="E32" s="38" t="s">
        <v>6</v>
      </c>
      <c r="F32" s="25" t="s">
        <v>30</v>
      </c>
      <c r="G32" s="25" t="s">
        <v>8</v>
      </c>
      <c r="H32" s="25" t="s">
        <v>9</v>
      </c>
      <c r="I32" s="25" t="s">
        <v>10</v>
      </c>
      <c r="J32" s="26" t="s">
        <v>30</v>
      </c>
    </row>
    <row r="33" spans="3:10" ht="19" thickBot="1" x14ac:dyDescent="0.5">
      <c r="C33" s="39"/>
      <c r="D33" s="39"/>
      <c r="E33" s="39"/>
      <c r="F33" s="27" t="s">
        <v>7</v>
      </c>
      <c r="G33" s="27"/>
      <c r="H33" s="27"/>
      <c r="I33" s="27"/>
      <c r="J33" s="28" t="s">
        <v>11</v>
      </c>
    </row>
    <row r="34" spans="3:10" ht="55.5" x14ac:dyDescent="0.35">
      <c r="C34" s="33" t="s">
        <v>94</v>
      </c>
      <c r="D34" s="31" t="s">
        <v>49</v>
      </c>
      <c r="E34" s="42" t="s">
        <v>278</v>
      </c>
      <c r="F34" s="108"/>
      <c r="G34" s="50"/>
      <c r="H34" s="108"/>
      <c r="I34" s="50"/>
      <c r="J34" s="109"/>
    </row>
    <row r="35" spans="3:10" ht="55.5" x14ac:dyDescent="0.35">
      <c r="C35" s="24"/>
      <c r="D35" s="30" t="s">
        <v>50</v>
      </c>
      <c r="E35" s="29" t="s">
        <v>279</v>
      </c>
      <c r="F35" s="110"/>
      <c r="G35" s="51"/>
      <c r="H35" s="110"/>
      <c r="I35" s="51"/>
      <c r="J35" s="111"/>
    </row>
    <row r="36" spans="3:10" ht="37" x14ac:dyDescent="0.35">
      <c r="C36" s="33"/>
      <c r="D36" s="31" t="s">
        <v>51</v>
      </c>
      <c r="E36" s="32" t="s">
        <v>280</v>
      </c>
      <c r="F36" s="108"/>
      <c r="G36" s="50"/>
      <c r="H36" s="108"/>
      <c r="I36" s="50"/>
      <c r="J36" s="109"/>
    </row>
    <row r="37" spans="3:10" ht="18.5" x14ac:dyDescent="0.35">
      <c r="C37" s="24"/>
      <c r="D37" s="30"/>
      <c r="E37" s="29"/>
      <c r="F37" s="110"/>
      <c r="G37" s="51"/>
      <c r="H37" s="110"/>
      <c r="I37" s="51"/>
      <c r="J37" s="111"/>
    </row>
    <row r="38" spans="3:10" ht="55.5" x14ac:dyDescent="0.35">
      <c r="C38" s="46" t="s">
        <v>117</v>
      </c>
      <c r="D38" s="31" t="s">
        <v>52</v>
      </c>
      <c r="E38" s="32" t="s">
        <v>281</v>
      </c>
      <c r="F38" s="108"/>
      <c r="G38" s="50"/>
      <c r="H38" s="108"/>
      <c r="I38" s="50"/>
      <c r="J38" s="109"/>
    </row>
    <row r="39" spans="3:10" ht="55.5" x14ac:dyDescent="0.35">
      <c r="C39" s="23"/>
      <c r="D39" s="30" t="s">
        <v>53</v>
      </c>
      <c r="E39" s="29" t="s">
        <v>282</v>
      </c>
      <c r="F39" s="110"/>
      <c r="G39" s="51"/>
      <c r="H39" s="110"/>
      <c r="I39" s="51"/>
      <c r="J39" s="111"/>
    </row>
    <row r="40" spans="3:10" ht="55.5" x14ac:dyDescent="0.35">
      <c r="C40" s="35"/>
      <c r="D40" s="31" t="s">
        <v>54</v>
      </c>
      <c r="E40" s="32" t="s">
        <v>283</v>
      </c>
      <c r="F40" s="108"/>
      <c r="G40" s="50"/>
      <c r="H40" s="108"/>
      <c r="I40" s="50"/>
      <c r="J40" s="109"/>
    </row>
    <row r="41" spans="3:10" ht="19" thickBot="1" x14ac:dyDescent="0.4">
      <c r="C41" s="36"/>
      <c r="D41" s="49"/>
      <c r="E41" s="45"/>
      <c r="F41" s="113"/>
      <c r="G41" s="52"/>
      <c r="H41" s="113"/>
      <c r="I41" s="52"/>
      <c r="J41" s="114"/>
    </row>
    <row r="43" spans="3:10" x14ac:dyDescent="0.35">
      <c r="E43" s="8" t="s">
        <v>119</v>
      </c>
      <c r="F43" s="6">
        <f>COUNTA(F34:F40)</f>
        <v>0</v>
      </c>
      <c r="G43" s="6">
        <f>COUNTA(G34:G40)</f>
        <v>0</v>
      </c>
      <c r="H43" s="6">
        <f>COUNTA(H34:H40)</f>
        <v>0</v>
      </c>
      <c r="I43" s="6">
        <f>COUNTA(I34:I40)</f>
        <v>0</v>
      </c>
      <c r="J43" s="6">
        <f>COUNTA(J34:J40)</f>
        <v>0</v>
      </c>
    </row>
    <row r="44" spans="3:10" x14ac:dyDescent="0.35">
      <c r="E44" s="8" t="s">
        <v>121</v>
      </c>
      <c r="F44" s="6">
        <v>-2</v>
      </c>
      <c r="G44" s="6">
        <v>-1</v>
      </c>
      <c r="H44" s="6">
        <v>0</v>
      </c>
      <c r="I44" s="6">
        <v>1</v>
      </c>
      <c r="J44" s="6">
        <v>2</v>
      </c>
    </row>
    <row r="45" spans="3:10" x14ac:dyDescent="0.35">
      <c r="E45" s="8" t="s">
        <v>118</v>
      </c>
      <c r="F45" s="6">
        <f>F43*F44</f>
        <v>0</v>
      </c>
      <c r="G45" s="6">
        <f t="shared" ref="G45:J45" si="1">G43*G44</f>
        <v>0</v>
      </c>
      <c r="H45" s="6">
        <f t="shared" si="1"/>
        <v>0</v>
      </c>
      <c r="I45" s="6">
        <f t="shared" si="1"/>
        <v>0</v>
      </c>
      <c r="J45" s="6">
        <f t="shared" si="1"/>
        <v>0</v>
      </c>
    </row>
    <row r="46" spans="3:10" ht="15.5" x14ac:dyDescent="0.35">
      <c r="E46" s="55" t="s">
        <v>230</v>
      </c>
      <c r="F46" s="53">
        <f>SUM(F45:J45)</f>
        <v>0</v>
      </c>
    </row>
    <row r="47" spans="3:10" x14ac:dyDescent="0.35">
      <c r="E47" s="55" t="s">
        <v>120</v>
      </c>
      <c r="F47" s="9">
        <f>COUNTA(D34:D40)*2</f>
        <v>12</v>
      </c>
    </row>
    <row r="48" spans="3:10" x14ac:dyDescent="0.35">
      <c r="E48" s="55"/>
      <c r="F48" s="9"/>
    </row>
    <row r="49" spans="5:6" ht="15.5" x14ac:dyDescent="0.35">
      <c r="E49" s="56" t="s">
        <v>218</v>
      </c>
      <c r="F49" s="54">
        <f>F46/F47</f>
        <v>0</v>
      </c>
    </row>
    <row r="51" spans="5:6" x14ac:dyDescent="0.35">
      <c r="E51" s="105" t="s">
        <v>245</v>
      </c>
      <c r="F51" s="6">
        <f>SUM(F43:J43)/COUNTA(D34:D41)</f>
        <v>0</v>
      </c>
    </row>
  </sheetData>
  <mergeCells count="2">
    <mergeCell ref="F6:J6"/>
    <mergeCell ref="F31:J31"/>
  </mergeCells>
  <phoneticPr fontId="4" type="noConversion"/>
  <conditionalFormatting sqref="F26">
    <cfRule type="cellIs" dxfId="15" priority="3" operator="notEqual">
      <formula>1</formula>
    </cfRule>
    <cfRule type="cellIs" dxfId="14" priority="4" operator="equal">
      <formula>1</formula>
    </cfRule>
  </conditionalFormatting>
  <conditionalFormatting sqref="F51">
    <cfRule type="cellIs" dxfId="13" priority="1" operator="notEqual">
      <formula>1</formula>
    </cfRule>
    <cfRule type="cellIs" dxfId="12" priority="2" operator="equal">
      <formula>1</formula>
    </cfRule>
  </conditionalFormatting>
  <pageMargins left="0.25" right="0.25" top="0.75" bottom="0.75" header="0.3" footer="0.3"/>
  <pageSetup scale="82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212B6-DF61-49DC-90C1-6FAC55555761}">
  <sheetPr>
    <pageSetUpPr fitToPage="1"/>
  </sheetPr>
  <dimension ref="A1:J65"/>
  <sheetViews>
    <sheetView showGridLines="0" topLeftCell="A33" workbookViewId="0">
      <selection activeCell="C41" sqref="C41:J55"/>
    </sheetView>
  </sheetViews>
  <sheetFormatPr defaultRowHeight="14.5" x14ac:dyDescent="0.35"/>
  <cols>
    <col min="2" max="2" width="3.26953125" customWidth="1"/>
    <col min="3" max="3" width="24.6328125" customWidth="1"/>
    <col min="4" max="4" width="12.1796875" customWidth="1"/>
    <col min="5" max="5" width="59.36328125" customWidth="1"/>
    <col min="6" max="10" width="6.6328125" customWidth="1"/>
    <col min="11" max="11" width="2.6328125" customWidth="1"/>
  </cols>
  <sheetData>
    <row r="1" spans="1:10" ht="21" x14ac:dyDescent="0.5">
      <c r="A1" s="13" t="s">
        <v>210</v>
      </c>
    </row>
    <row r="3" spans="1:10" ht="18.5" x14ac:dyDescent="0.45">
      <c r="C3" s="1" t="s">
        <v>112</v>
      </c>
      <c r="D3" s="1"/>
    </row>
    <row r="4" spans="1:10" ht="18.5" x14ac:dyDescent="0.45">
      <c r="C4" s="10" t="s">
        <v>90</v>
      </c>
      <c r="D4" s="1"/>
    </row>
    <row r="5" spans="1:10" ht="15" thickBot="1" x14ac:dyDescent="0.4"/>
    <row r="6" spans="1:10" ht="18.5" x14ac:dyDescent="0.45">
      <c r="C6" s="3"/>
      <c r="D6" s="3"/>
      <c r="E6" s="3"/>
      <c r="F6" s="169" t="s">
        <v>12</v>
      </c>
      <c r="G6" s="169"/>
      <c r="H6" s="169"/>
      <c r="I6" s="169"/>
      <c r="J6" s="170"/>
    </row>
    <row r="7" spans="1:10" ht="18.5" x14ac:dyDescent="0.45">
      <c r="C7" s="38" t="s">
        <v>13</v>
      </c>
      <c r="D7" s="38" t="s">
        <v>19</v>
      </c>
      <c r="E7" s="38" t="s">
        <v>6</v>
      </c>
      <c r="F7" s="25" t="s">
        <v>30</v>
      </c>
      <c r="G7" s="25" t="s">
        <v>8</v>
      </c>
      <c r="H7" s="25" t="s">
        <v>9</v>
      </c>
      <c r="I7" s="25" t="s">
        <v>10</v>
      </c>
      <c r="J7" s="26" t="s">
        <v>30</v>
      </c>
    </row>
    <row r="8" spans="1:10" ht="15" thickBot="1" x14ac:dyDescent="0.4">
      <c r="C8" s="4"/>
      <c r="D8" s="4"/>
      <c r="E8" s="4"/>
      <c r="F8" s="27" t="s">
        <v>7</v>
      </c>
      <c r="G8" s="27"/>
      <c r="H8" s="27"/>
      <c r="I8" s="27"/>
      <c r="J8" s="28" t="s">
        <v>11</v>
      </c>
    </row>
    <row r="9" spans="1:10" ht="37" x14ac:dyDescent="0.35">
      <c r="C9" s="46" t="s">
        <v>4</v>
      </c>
      <c r="D9" s="31" t="s">
        <v>55</v>
      </c>
      <c r="E9" s="32" t="s">
        <v>155</v>
      </c>
      <c r="F9" s="108"/>
      <c r="G9" s="50"/>
      <c r="H9" s="108"/>
      <c r="I9" s="50"/>
      <c r="J9" s="109"/>
    </row>
    <row r="10" spans="1:10" ht="55.5" x14ac:dyDescent="0.35">
      <c r="C10" s="40"/>
      <c r="D10" s="30" t="s">
        <v>56</v>
      </c>
      <c r="E10" s="43" t="s">
        <v>156</v>
      </c>
      <c r="F10" s="110"/>
      <c r="G10" s="51"/>
      <c r="H10" s="110"/>
      <c r="I10" s="51"/>
      <c r="J10" s="111"/>
    </row>
    <row r="11" spans="1:10" ht="55.5" x14ac:dyDescent="0.35">
      <c r="C11" s="46"/>
      <c r="D11" s="31" t="s">
        <v>57</v>
      </c>
      <c r="E11" s="32" t="s">
        <v>157</v>
      </c>
      <c r="F11" s="108"/>
      <c r="G11" s="50"/>
      <c r="H11" s="108"/>
      <c r="I11" s="50"/>
      <c r="J11" s="109"/>
    </row>
    <row r="12" spans="1:10" ht="18.5" x14ac:dyDescent="0.35">
      <c r="C12" s="40"/>
      <c r="D12" s="30"/>
      <c r="E12" s="43"/>
      <c r="F12" s="110"/>
      <c r="G12" s="51"/>
      <c r="H12" s="110"/>
      <c r="I12" s="51"/>
      <c r="J12" s="111"/>
    </row>
    <row r="13" spans="1:10" ht="18.5" x14ac:dyDescent="0.35">
      <c r="C13" s="40"/>
      <c r="D13" s="30"/>
      <c r="E13" s="29"/>
      <c r="F13" s="110"/>
      <c r="G13" s="51"/>
      <c r="H13" s="110"/>
      <c r="I13" s="51"/>
      <c r="J13" s="111"/>
    </row>
    <row r="14" spans="1:10" ht="37" x14ac:dyDescent="0.35">
      <c r="C14" s="46" t="s">
        <v>96</v>
      </c>
      <c r="D14" s="31" t="s">
        <v>58</v>
      </c>
      <c r="E14" s="32" t="s">
        <v>92</v>
      </c>
      <c r="F14" s="108"/>
      <c r="G14" s="50"/>
      <c r="H14" s="108"/>
      <c r="I14" s="50"/>
      <c r="J14" s="109"/>
    </row>
    <row r="15" spans="1:10" ht="37" x14ac:dyDescent="0.35">
      <c r="C15" s="40"/>
      <c r="D15" s="30" t="s">
        <v>59</v>
      </c>
      <c r="E15" s="29" t="s">
        <v>93</v>
      </c>
      <c r="F15" s="110"/>
      <c r="G15" s="51"/>
      <c r="H15" s="110"/>
      <c r="I15" s="51"/>
      <c r="J15" s="111"/>
    </row>
    <row r="16" spans="1:10" ht="74" x14ac:dyDescent="0.35">
      <c r="C16" s="46"/>
      <c r="D16" s="31" t="s">
        <v>60</v>
      </c>
      <c r="E16" s="32" t="s">
        <v>158</v>
      </c>
      <c r="F16" s="108"/>
      <c r="G16" s="50"/>
      <c r="H16" s="108"/>
      <c r="I16" s="50"/>
      <c r="J16" s="109"/>
    </row>
    <row r="17" spans="3:10" ht="18.5" x14ac:dyDescent="0.35">
      <c r="C17" s="40"/>
      <c r="D17" s="30"/>
      <c r="E17" s="29"/>
      <c r="F17" s="110"/>
      <c r="G17" s="51"/>
      <c r="H17" s="110"/>
      <c r="I17" s="51"/>
      <c r="J17" s="111"/>
    </row>
    <row r="18" spans="3:10" ht="18.5" x14ac:dyDescent="0.35">
      <c r="C18" s="40"/>
      <c r="D18" s="30"/>
      <c r="E18" s="29"/>
      <c r="F18" s="110"/>
      <c r="G18" s="51"/>
      <c r="H18" s="110"/>
      <c r="I18" s="51"/>
      <c r="J18" s="111"/>
    </row>
    <row r="19" spans="3:10" ht="37" x14ac:dyDescent="0.35">
      <c r="C19" s="46" t="s">
        <v>97</v>
      </c>
      <c r="D19" s="31" t="s">
        <v>61</v>
      </c>
      <c r="E19" s="32" t="s">
        <v>159</v>
      </c>
      <c r="F19" s="108"/>
      <c r="G19" s="50"/>
      <c r="H19" s="108"/>
      <c r="I19" s="50"/>
      <c r="J19" s="109"/>
    </row>
    <row r="20" spans="3:10" ht="37" x14ac:dyDescent="0.35">
      <c r="C20" s="47"/>
      <c r="D20" s="30" t="s">
        <v>62</v>
      </c>
      <c r="E20" s="29" t="s">
        <v>291</v>
      </c>
      <c r="F20" s="110"/>
      <c r="G20" s="51"/>
      <c r="H20" s="110"/>
      <c r="I20" s="51"/>
      <c r="J20" s="111"/>
    </row>
    <row r="21" spans="3:10" ht="37" x14ac:dyDescent="0.35">
      <c r="C21" s="60"/>
      <c r="D21" s="31" t="s">
        <v>63</v>
      </c>
      <c r="E21" s="32" t="s">
        <v>293</v>
      </c>
      <c r="F21" s="108"/>
      <c r="G21" s="50"/>
      <c r="H21" s="108"/>
      <c r="I21" s="50"/>
      <c r="J21" s="109"/>
    </row>
    <row r="22" spans="3:10" ht="18.5" x14ac:dyDescent="0.35">
      <c r="C22" s="40"/>
      <c r="D22" s="30"/>
      <c r="E22" s="29"/>
      <c r="F22" s="110"/>
      <c r="G22" s="51"/>
      <c r="H22" s="110"/>
      <c r="I22" s="51"/>
      <c r="J22" s="111"/>
    </row>
    <row r="23" spans="3:10" ht="19" thickBot="1" x14ac:dyDescent="0.4">
      <c r="C23" s="48"/>
      <c r="D23" s="49"/>
      <c r="E23" s="45"/>
      <c r="F23" s="113"/>
      <c r="G23" s="52"/>
      <c r="H23" s="113"/>
      <c r="I23" s="52"/>
      <c r="J23" s="114"/>
    </row>
    <row r="25" spans="3:10" x14ac:dyDescent="0.35">
      <c r="E25" s="8" t="s">
        <v>119</v>
      </c>
      <c r="F25" s="6">
        <f>COUNTA(F9:F21)</f>
        <v>0</v>
      </c>
      <c r="G25" s="6">
        <f>COUNTA(G9:G21)</f>
        <v>0</v>
      </c>
      <c r="H25" s="6">
        <f>COUNTA(H9:H21)</f>
        <v>0</v>
      </c>
      <c r="I25" s="6">
        <f>COUNTA(I9:I21)</f>
        <v>0</v>
      </c>
      <c r="J25" s="6">
        <f>COUNTA(J9:J21)</f>
        <v>0</v>
      </c>
    </row>
    <row r="26" spans="3:10" x14ac:dyDescent="0.35">
      <c r="E26" s="8" t="s">
        <v>121</v>
      </c>
      <c r="F26" s="6">
        <v>-2</v>
      </c>
      <c r="G26" s="6">
        <v>-1</v>
      </c>
      <c r="H26" s="6">
        <v>0</v>
      </c>
      <c r="I26" s="6">
        <v>1</v>
      </c>
      <c r="J26" s="6">
        <v>2</v>
      </c>
    </row>
    <row r="27" spans="3:10" x14ac:dyDescent="0.35">
      <c r="E27" s="8" t="s">
        <v>118</v>
      </c>
      <c r="F27" s="6">
        <f>F25*F26</f>
        <v>0</v>
      </c>
      <c r="G27" s="6">
        <f t="shared" ref="G27:J27" si="0">G25*G26</f>
        <v>0</v>
      </c>
      <c r="H27" s="6">
        <f t="shared" si="0"/>
        <v>0</v>
      </c>
      <c r="I27" s="6">
        <f t="shared" si="0"/>
        <v>0</v>
      </c>
      <c r="J27" s="6">
        <f t="shared" si="0"/>
        <v>0</v>
      </c>
    </row>
    <row r="28" spans="3:10" ht="15.5" x14ac:dyDescent="0.35">
      <c r="E28" s="55" t="s">
        <v>230</v>
      </c>
      <c r="F28" s="53">
        <f>SUM(F27:J27)</f>
        <v>0</v>
      </c>
    </row>
    <row r="29" spans="3:10" x14ac:dyDescent="0.35">
      <c r="E29" s="55" t="s">
        <v>120</v>
      </c>
      <c r="F29" s="9">
        <f>COUNTA(D9:D21)*2</f>
        <v>18</v>
      </c>
    </row>
    <row r="30" spans="3:10" x14ac:dyDescent="0.35">
      <c r="E30" s="55"/>
      <c r="F30" s="9"/>
    </row>
    <row r="31" spans="3:10" ht="15.5" x14ac:dyDescent="0.35">
      <c r="E31" s="56" t="s">
        <v>219</v>
      </c>
      <c r="F31" s="54">
        <f>F28/F29</f>
        <v>0</v>
      </c>
    </row>
    <row r="33" spans="3:10" x14ac:dyDescent="0.35">
      <c r="E33" s="105" t="s">
        <v>245</v>
      </c>
      <c r="F33" s="6">
        <f>SUM(F25:J25)/COUNTA(D9:D23)</f>
        <v>0</v>
      </c>
      <c r="G33" s="107" t="s">
        <v>246</v>
      </c>
    </row>
    <row r="35" spans="3:10" ht="18.5" x14ac:dyDescent="0.45">
      <c r="C35" s="1" t="s">
        <v>112</v>
      </c>
      <c r="D35" s="1"/>
    </row>
    <row r="36" spans="3:10" ht="18.5" x14ac:dyDescent="0.45">
      <c r="C36" s="10" t="s">
        <v>195</v>
      </c>
      <c r="D36" s="1"/>
    </row>
    <row r="37" spans="3:10" ht="15" thickBot="1" x14ac:dyDescent="0.4"/>
    <row r="38" spans="3:10" ht="18.5" x14ac:dyDescent="0.45">
      <c r="C38" s="3"/>
      <c r="D38" s="3"/>
      <c r="E38" s="3"/>
      <c r="F38" s="169" t="s">
        <v>12</v>
      </c>
      <c r="G38" s="169"/>
      <c r="H38" s="169"/>
      <c r="I38" s="169"/>
      <c r="J38" s="170"/>
    </row>
    <row r="39" spans="3:10" ht="18.5" x14ac:dyDescent="0.45">
      <c r="C39" s="38" t="s">
        <v>13</v>
      </c>
      <c r="D39" s="38" t="s">
        <v>19</v>
      </c>
      <c r="E39" s="38" t="s">
        <v>6</v>
      </c>
      <c r="F39" s="25" t="s">
        <v>30</v>
      </c>
      <c r="G39" s="25" t="s">
        <v>8</v>
      </c>
      <c r="H39" s="25" t="s">
        <v>9</v>
      </c>
      <c r="I39" s="25" t="s">
        <v>10</v>
      </c>
      <c r="J39" s="26" t="s">
        <v>30</v>
      </c>
    </row>
    <row r="40" spans="3:10" ht="15" thickBot="1" x14ac:dyDescent="0.4">
      <c r="C40" s="4"/>
      <c r="D40" s="4"/>
      <c r="E40" s="4"/>
      <c r="F40" s="27" t="s">
        <v>7</v>
      </c>
      <c r="G40" s="27"/>
      <c r="H40" s="27"/>
      <c r="I40" s="27"/>
      <c r="J40" s="28" t="s">
        <v>11</v>
      </c>
    </row>
    <row r="41" spans="3:10" ht="37" x14ac:dyDescent="0.35">
      <c r="C41" s="46" t="s">
        <v>4</v>
      </c>
      <c r="D41" s="31" t="s">
        <v>55</v>
      </c>
      <c r="E41" s="32" t="s">
        <v>284</v>
      </c>
      <c r="F41" s="108"/>
      <c r="G41" s="50"/>
      <c r="H41" s="108"/>
      <c r="I41" s="50"/>
      <c r="J41" s="109"/>
    </row>
    <row r="42" spans="3:10" ht="55.5" x14ac:dyDescent="0.35">
      <c r="C42" s="40"/>
      <c r="D42" s="30" t="s">
        <v>56</v>
      </c>
      <c r="E42" s="43" t="s">
        <v>285</v>
      </c>
      <c r="F42" s="110"/>
      <c r="G42" s="51"/>
      <c r="H42" s="110"/>
      <c r="I42" s="51"/>
      <c r="J42" s="111"/>
    </row>
    <row r="43" spans="3:10" ht="55.5" x14ac:dyDescent="0.35">
      <c r="C43" s="46"/>
      <c r="D43" s="31" t="s">
        <v>57</v>
      </c>
      <c r="E43" s="32" t="s">
        <v>286</v>
      </c>
      <c r="F43" s="108"/>
      <c r="G43" s="50"/>
      <c r="H43" s="108"/>
      <c r="I43" s="50"/>
      <c r="J43" s="109"/>
    </row>
    <row r="44" spans="3:10" ht="18.5" x14ac:dyDescent="0.35">
      <c r="C44" s="40"/>
      <c r="D44" s="30"/>
      <c r="E44" s="43"/>
      <c r="F44" s="110"/>
      <c r="G44" s="51"/>
      <c r="H44" s="110"/>
      <c r="I44" s="51"/>
      <c r="J44" s="111"/>
    </row>
    <row r="45" spans="3:10" ht="18.5" x14ac:dyDescent="0.35">
      <c r="C45" s="40"/>
      <c r="D45" s="30"/>
      <c r="E45" s="29"/>
      <c r="F45" s="110"/>
      <c r="G45" s="51"/>
      <c r="H45" s="110"/>
      <c r="I45" s="51"/>
      <c r="J45" s="111"/>
    </row>
    <row r="46" spans="3:10" ht="37" x14ac:dyDescent="0.35">
      <c r="C46" s="46" t="s">
        <v>96</v>
      </c>
      <c r="D46" s="31" t="s">
        <v>58</v>
      </c>
      <c r="E46" s="32" t="s">
        <v>287</v>
      </c>
      <c r="F46" s="108"/>
      <c r="G46" s="50"/>
      <c r="H46" s="108"/>
      <c r="I46" s="50"/>
      <c r="J46" s="109"/>
    </row>
    <row r="47" spans="3:10" ht="37" x14ac:dyDescent="0.35">
      <c r="C47" s="40"/>
      <c r="D47" s="30" t="s">
        <v>59</v>
      </c>
      <c r="E47" s="29" t="s">
        <v>288</v>
      </c>
      <c r="F47" s="110"/>
      <c r="G47" s="51"/>
      <c r="H47" s="110"/>
      <c r="I47" s="51"/>
      <c r="J47" s="111"/>
    </row>
    <row r="48" spans="3:10" ht="74" x14ac:dyDescent="0.35">
      <c r="C48" s="46"/>
      <c r="D48" s="31" t="s">
        <v>60</v>
      </c>
      <c r="E48" s="32" t="s">
        <v>289</v>
      </c>
      <c r="F48" s="108"/>
      <c r="G48" s="50"/>
      <c r="H48" s="108"/>
      <c r="I48" s="50"/>
      <c r="J48" s="109"/>
    </row>
    <row r="49" spans="3:10" ht="18.5" x14ac:dyDescent="0.35">
      <c r="C49" s="40"/>
      <c r="D49" s="30"/>
      <c r="E49" s="29"/>
      <c r="F49" s="110"/>
      <c r="G49" s="51"/>
      <c r="H49" s="110"/>
      <c r="I49" s="51"/>
      <c r="J49" s="111"/>
    </row>
    <row r="50" spans="3:10" ht="18.5" x14ac:dyDescent="0.35">
      <c r="C50" s="40"/>
      <c r="D50" s="30"/>
      <c r="E50" s="29"/>
      <c r="F50" s="110"/>
      <c r="G50" s="51"/>
      <c r="H50" s="110"/>
      <c r="I50" s="51"/>
      <c r="J50" s="111"/>
    </row>
    <row r="51" spans="3:10" ht="37" x14ac:dyDescent="0.35">
      <c r="C51" s="46" t="s">
        <v>97</v>
      </c>
      <c r="D51" s="31" t="s">
        <v>61</v>
      </c>
      <c r="E51" s="32" t="s">
        <v>290</v>
      </c>
      <c r="F51" s="108"/>
      <c r="G51" s="50"/>
      <c r="H51" s="108"/>
      <c r="I51" s="50"/>
      <c r="J51" s="109"/>
    </row>
    <row r="52" spans="3:10" ht="37" x14ac:dyDescent="0.35">
      <c r="C52" s="47"/>
      <c r="D52" s="30" t="s">
        <v>62</v>
      </c>
      <c r="E52" s="29" t="s">
        <v>294</v>
      </c>
      <c r="F52" s="110"/>
      <c r="G52" s="51"/>
      <c r="H52" s="110"/>
      <c r="I52" s="51"/>
      <c r="J52" s="111"/>
    </row>
    <row r="53" spans="3:10" ht="37" x14ac:dyDescent="0.35">
      <c r="C53" s="60"/>
      <c r="D53" s="31" t="s">
        <v>63</v>
      </c>
      <c r="E53" s="32" t="s">
        <v>292</v>
      </c>
      <c r="F53" s="108"/>
      <c r="G53" s="50"/>
      <c r="H53" s="108"/>
      <c r="I53" s="50"/>
      <c r="J53" s="109"/>
    </row>
    <row r="54" spans="3:10" ht="18.5" x14ac:dyDescent="0.35">
      <c r="C54" s="40"/>
      <c r="D54" s="30"/>
      <c r="E54" s="29"/>
      <c r="F54" s="110"/>
      <c r="G54" s="51"/>
      <c r="H54" s="110"/>
      <c r="I54" s="51"/>
      <c r="J54" s="111"/>
    </row>
    <row r="55" spans="3:10" ht="19" thickBot="1" x14ac:dyDescent="0.4">
      <c r="C55" s="48"/>
      <c r="D55" s="49"/>
      <c r="E55" s="45"/>
      <c r="F55" s="113"/>
      <c r="G55" s="52"/>
      <c r="H55" s="113"/>
      <c r="I55" s="52"/>
      <c r="J55" s="114"/>
    </row>
    <row r="57" spans="3:10" x14ac:dyDescent="0.35">
      <c r="E57" s="8" t="s">
        <v>119</v>
      </c>
      <c r="F57" s="6">
        <f>COUNTA(F41:F53)</f>
        <v>0</v>
      </c>
      <c r="G57" s="6">
        <f>COUNTA(G41:G53)</f>
        <v>0</v>
      </c>
      <c r="H57" s="6">
        <f>COUNTA(H41:H53)</f>
        <v>0</v>
      </c>
      <c r="I57" s="6">
        <f>COUNTA(I41:I53)</f>
        <v>0</v>
      </c>
      <c r="J57" s="6">
        <f>COUNTA(J41:J53)</f>
        <v>0</v>
      </c>
    </row>
    <row r="58" spans="3:10" x14ac:dyDescent="0.35">
      <c r="E58" s="8" t="s">
        <v>121</v>
      </c>
      <c r="F58" s="6">
        <v>-2</v>
      </c>
      <c r="G58" s="6">
        <v>-1</v>
      </c>
      <c r="H58" s="6">
        <v>0</v>
      </c>
      <c r="I58" s="6">
        <v>1</v>
      </c>
      <c r="J58" s="6">
        <v>2</v>
      </c>
    </row>
    <row r="59" spans="3:10" x14ac:dyDescent="0.35">
      <c r="E59" s="8" t="s">
        <v>118</v>
      </c>
      <c r="F59" s="6">
        <f>F57*F58</f>
        <v>0</v>
      </c>
      <c r="G59" s="6">
        <f t="shared" ref="G59:J59" si="1">G57*G58</f>
        <v>0</v>
      </c>
      <c r="H59" s="6">
        <f t="shared" si="1"/>
        <v>0</v>
      </c>
      <c r="I59" s="6">
        <f t="shared" si="1"/>
        <v>0</v>
      </c>
      <c r="J59" s="6">
        <f t="shared" si="1"/>
        <v>0</v>
      </c>
    </row>
    <row r="60" spans="3:10" ht="15.5" x14ac:dyDescent="0.35">
      <c r="E60" s="55" t="s">
        <v>230</v>
      </c>
      <c r="F60" s="53">
        <f>SUM(F59:J59)</f>
        <v>0</v>
      </c>
    </row>
    <row r="61" spans="3:10" x14ac:dyDescent="0.35">
      <c r="E61" s="55" t="s">
        <v>120</v>
      </c>
      <c r="F61" s="9">
        <f>COUNTA(D41:D53)*2</f>
        <v>18</v>
      </c>
    </row>
    <row r="62" spans="3:10" x14ac:dyDescent="0.35">
      <c r="E62" s="55"/>
      <c r="F62" s="9"/>
    </row>
    <row r="63" spans="3:10" ht="15.5" x14ac:dyDescent="0.35">
      <c r="E63" s="56" t="s">
        <v>220</v>
      </c>
      <c r="F63" s="54">
        <f>F60/F61</f>
        <v>0</v>
      </c>
    </row>
    <row r="65" spans="5:7" x14ac:dyDescent="0.35">
      <c r="E65" s="105" t="s">
        <v>245</v>
      </c>
      <c r="F65" s="6">
        <f>SUM(F57:J57)/COUNTA(D41:D55)</f>
        <v>0</v>
      </c>
      <c r="G65" s="107" t="s">
        <v>246</v>
      </c>
    </row>
  </sheetData>
  <mergeCells count="2">
    <mergeCell ref="F6:J6"/>
    <mergeCell ref="F38:J38"/>
  </mergeCells>
  <phoneticPr fontId="4" type="noConversion"/>
  <conditionalFormatting sqref="F33">
    <cfRule type="cellIs" dxfId="11" priority="3" operator="notEqual">
      <formula>1</formula>
    </cfRule>
    <cfRule type="cellIs" dxfId="10" priority="4" operator="equal">
      <formula>1</formula>
    </cfRule>
  </conditionalFormatting>
  <conditionalFormatting sqref="F65">
    <cfRule type="cellIs" dxfId="9" priority="1" operator="notEqual">
      <formula>1</formula>
    </cfRule>
    <cfRule type="cellIs" dxfId="8" priority="2" operator="equal">
      <formula>1</formula>
    </cfRule>
  </conditionalFormatting>
  <pageMargins left="0.25" right="0.25" top="0.75" bottom="0.75" header="0.3" footer="0.3"/>
  <pageSetup scale="6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Tab 1 ADEs Index Calc Instruct</vt:lpstr>
      <vt:lpstr>Tab 2 ADEs Index Dimensions</vt:lpstr>
      <vt:lpstr>Tab 3 ADEs Index Radar Chart</vt:lpstr>
      <vt:lpstr>Tab 4 ADEs Index Aggregate Calc</vt:lpstr>
      <vt:lpstr>Tab 5 ADEs Index Time Analysis</vt:lpstr>
      <vt:lpstr>Tab 6 Purpose Value System</vt:lpstr>
      <vt:lpstr>Tab 7 Strategic Choices</vt:lpstr>
      <vt:lpstr>Tab 8 Performance Management</vt:lpstr>
      <vt:lpstr>Tab 9 Customer Centricity</vt:lpstr>
      <vt:lpstr>Tab 10 People and Leadership</vt:lpstr>
      <vt:lpstr>Tab 11 Enterprise Architecture</vt:lpstr>
      <vt:lpstr>Sheet1</vt:lpstr>
      <vt:lpstr>'Tab 1 ADEs Index Calc Instruct'!Print_Area</vt:lpstr>
      <vt:lpstr>'Tab 10 People and Leadership'!Print_Area</vt:lpstr>
      <vt:lpstr>'Tab 11 Enterprise Architecture'!Print_Area</vt:lpstr>
      <vt:lpstr>'Tab 2 ADEs Index Dimensions'!Print_Area</vt:lpstr>
      <vt:lpstr>'Tab 3 ADEs Index Radar Chart'!Print_Area</vt:lpstr>
      <vt:lpstr>'Tab 4 ADEs Index Aggregate Calc'!Print_Area</vt:lpstr>
      <vt:lpstr>'Tab 5 ADEs Index Time Analysis'!Print_Area</vt:lpstr>
      <vt:lpstr>'Tab 6 Purpose Value System'!Print_Area</vt:lpstr>
      <vt:lpstr>'Tab 7 Strategic Choices'!Print_Area</vt:lpstr>
      <vt:lpstr>'Tab 8 Performance Management'!Print_Area</vt:lpstr>
      <vt:lpstr>'Tab 9 Customer Centricity'!Print_Area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Urquiza</dc:creator>
  <cp:lastModifiedBy>Antonio Urquiza</cp:lastModifiedBy>
  <cp:lastPrinted>2020-01-07T20:06:01Z</cp:lastPrinted>
  <dcterms:created xsi:type="dcterms:W3CDTF">2019-07-19T16:12:55Z</dcterms:created>
  <dcterms:modified xsi:type="dcterms:W3CDTF">2020-01-23T21:10:15Z</dcterms:modified>
</cp:coreProperties>
</file>